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35" windowWidth="12000" windowHeight="6360" tabRatio="804" activeTab="0"/>
  </bookViews>
  <sheets>
    <sheet name="BalanceSheet" sheetId="1" r:id="rId1"/>
    <sheet name="IncomeStmt" sheetId="2" r:id="rId2"/>
    <sheet name="Equity" sheetId="3" r:id="rId3"/>
    <sheet name="CashFlow" sheetId="4" r:id="rId4"/>
  </sheets>
  <externalReferences>
    <externalReference r:id="rId7"/>
  </externalReferences>
  <definedNames>
    <definedName name="BuiltIn_Print_Area">'[1]BalSheet'!#REF!</definedName>
    <definedName name="_xlnm.Print_Area" localSheetId="0">'BalanceSheet'!$A$1:$F$56</definedName>
    <definedName name="_xlnm.Print_Area" localSheetId="3">'CashFlow'!$A$1:$D$52</definedName>
    <definedName name="_xlnm.Print_Area" localSheetId="2">'Equity'!$A$1:$J$46</definedName>
    <definedName name="_xlnm.Print_Area" localSheetId="1">'IncomeStmt'!$A$1:$I$52</definedName>
  </definedNames>
  <calcPr fullCalcOnLoad="1"/>
</workbook>
</file>

<file path=xl/sharedStrings.xml><?xml version="1.0" encoding="utf-8"?>
<sst xmlns="http://schemas.openxmlformats.org/spreadsheetml/2006/main" count="164" uniqueCount="119">
  <si>
    <t>Current</t>
  </si>
  <si>
    <t>qtr ended</t>
  </si>
  <si>
    <t>Comparative</t>
  </si>
  <si>
    <t>Cumulative</t>
  </si>
  <si>
    <t>Revenue</t>
  </si>
  <si>
    <t>Operating Expenses</t>
  </si>
  <si>
    <t>Profit from Operations</t>
  </si>
  <si>
    <t>Finance Costs</t>
  </si>
  <si>
    <t>Investing Results</t>
  </si>
  <si>
    <t>Taxation</t>
  </si>
  <si>
    <t>As at</t>
  </si>
  <si>
    <t>Other Investments</t>
  </si>
  <si>
    <t>Share Capital</t>
  </si>
  <si>
    <t>Reserves</t>
  </si>
  <si>
    <t>Investment Properties</t>
  </si>
  <si>
    <t>Non-cash items</t>
  </si>
  <si>
    <t>Operating profit before changes in working capital</t>
  </si>
  <si>
    <t>Changes in working capital</t>
  </si>
  <si>
    <t>ended</t>
  </si>
  <si>
    <t>Reserve</t>
  </si>
  <si>
    <t>attributable to</t>
  </si>
  <si>
    <t>Capital</t>
  </si>
  <si>
    <t>Retained</t>
  </si>
  <si>
    <t>Profits</t>
  </si>
  <si>
    <t>Total</t>
  </si>
  <si>
    <t>TOTAL ASSETS</t>
  </si>
  <si>
    <t>Liabilities</t>
  </si>
  <si>
    <t>Provision for outstanding claims</t>
  </si>
  <si>
    <t>Unearned premium reserves</t>
  </si>
  <si>
    <t>Shareholders' funds</t>
  </si>
  <si>
    <t>(RM'000)</t>
  </si>
  <si>
    <t>Share capital</t>
  </si>
  <si>
    <t>PACIFICMAS BERHAD</t>
  </si>
  <si>
    <t>Condensed Consolidated Balance Sheets</t>
  </si>
  <si>
    <t xml:space="preserve">Condensed Consolidated Income Statements </t>
  </si>
  <si>
    <t>Reinsurance</t>
  </si>
  <si>
    <t>EPS - Basic (sen)</t>
  </si>
  <si>
    <t xml:space="preserve">        - Diluted (sen)</t>
  </si>
  <si>
    <t>Other Assets</t>
  </si>
  <si>
    <t>Net Claims Incurred</t>
  </si>
  <si>
    <t>Net Commissions</t>
  </si>
  <si>
    <t>Investing activities</t>
  </si>
  <si>
    <t>Financing activities</t>
  </si>
  <si>
    <t>Net change in cash &amp; cash equivalents</t>
  </si>
  <si>
    <t>Net change in assets</t>
  </si>
  <si>
    <t>Net change in liabilities</t>
  </si>
  <si>
    <t>Cash &amp; cash equivalents</t>
  </si>
  <si>
    <t>Associated Company</t>
  </si>
  <si>
    <t>Trade receivables</t>
  </si>
  <si>
    <t>Other receivables</t>
  </si>
  <si>
    <t>Provision for taxation</t>
  </si>
  <si>
    <t>Trade payables</t>
  </si>
  <si>
    <t>Other payables</t>
  </si>
  <si>
    <t>Property &amp; Equipment</t>
  </si>
  <si>
    <t>Other Operating Income</t>
  </si>
  <si>
    <t>Profit after Taxation</t>
  </si>
  <si>
    <t>Profit before Taxation</t>
  </si>
  <si>
    <t>Minority Interests</t>
  </si>
  <si>
    <t>Minority interests</t>
  </si>
  <si>
    <t>Condensed Consolidated Cash Flow Statements</t>
  </si>
  <si>
    <t>Short term borrowings</t>
  </si>
  <si>
    <t>Profit before taxation</t>
  </si>
  <si>
    <t>*</t>
  </si>
  <si>
    <t>Net (acquisition)/disposal of equity investments</t>
  </si>
  <si>
    <t>Purchase of property and equipment</t>
  </si>
  <si>
    <t>Interest and dividend income received</t>
  </si>
  <si>
    <t>31 Dec 2002</t>
  </si>
  <si>
    <t>Short-term borrowings</t>
  </si>
  <si>
    <t>Net Profit for the Period</t>
  </si>
  <si>
    <t>Condensed Consolidated Statement of Changes in Equity</t>
  </si>
  <si>
    <t>Adjustment for non-cash flow</t>
  </si>
  <si>
    <t>Subscription in a venture capital company</t>
  </si>
  <si>
    <t>Income tax paid</t>
  </si>
  <si>
    <t>Net cash flows used in operating activities</t>
  </si>
  <si>
    <t>As at 30 June 2003</t>
  </si>
  <si>
    <t>For the quarter ended 30 June 2003</t>
  </si>
  <si>
    <t>30 June 2003</t>
  </si>
  <si>
    <t>6 months</t>
  </si>
  <si>
    <t>30 June</t>
  </si>
  <si>
    <t>6 months ended</t>
  </si>
  <si>
    <t>30 June 2002</t>
  </si>
  <si>
    <t>Note:</t>
  </si>
  <si>
    <t xml:space="preserve">(The Condensed Consolidated Income Statements should be read in conjunction </t>
  </si>
  <si>
    <t>revenue</t>
  </si>
  <si>
    <t>Balance at beginning of year</t>
  </si>
  <si>
    <t>(as previously stated)</t>
  </si>
  <si>
    <t>Prior year adjustment (Note)</t>
  </si>
  <si>
    <t>Restated</t>
  </si>
  <si>
    <t>Balance at end of period</t>
  </si>
  <si>
    <t>Net profit for the period</t>
  </si>
  <si>
    <t>(refer to Note A1 of the Explanatory Notes to the Interim Financial Report)</t>
  </si>
  <si>
    <t>TOTAL LIABILITIES AND</t>
  </si>
  <si>
    <t>SHAREHOLDERS' FUNDS</t>
  </si>
  <si>
    <t>The adoption of MASB 25: Income Taxes has been accounted for retrospectively</t>
  </si>
  <si>
    <t>(The Condensed Consolidated Statement of Changes in Equity should be read in</t>
  </si>
  <si>
    <t>Deferred tax liabilities</t>
  </si>
  <si>
    <t>Deferred tax assets</t>
  </si>
  <si>
    <t>Dividends payable</t>
  </si>
  <si>
    <t>Interest and finance expenses paid</t>
  </si>
  <si>
    <t>Purchase of unit trust (excluding reinvestment of dividends)</t>
  </si>
  <si>
    <t>Progress payment for investment property</t>
  </si>
  <si>
    <t xml:space="preserve"> with the Annual Financial Report for the year ended 31 December 2002)</t>
  </si>
  <si>
    <t>(The Condensed Consolidated Balance Sheets should be read in conjunction</t>
  </si>
  <si>
    <t>Unearned Premium Reserves</t>
  </si>
  <si>
    <t>Decrease/(Increase) in</t>
  </si>
  <si>
    <t>#</t>
  </si>
  <si>
    <t>At the Annual General Meeting held on 28 May 2003, a final dividend in respect of the financial year ended 31 December 2002 of 10% on 170,993,500 ordinary shares less 28% taxation amounting to a total dividend of RM12,311,532 (10 sen gross per share) was declared.  This dividend has been accounted for in the shareholders' equity as an appropriation of retained profits in the current financial period ended 30 June 2003.</t>
  </si>
  <si>
    <t>The adoption of MASB 25: Income Taxes has been accounted for retrospectively (refer to Note A1 of the Explanatory Notes to the Interim Financial Report)</t>
  </si>
  <si>
    <t xml:space="preserve"> conjunction with the Annual Financial Report for the year ended 31 December 2002)</t>
  </si>
  <si>
    <t xml:space="preserve">  (refer to Note A1 of the Explanatory Notes to the Interim Financial Report)</t>
  </si>
  <si>
    <t>* The adoption of MASB 25: Income Taxes has been accounted for retrospectively</t>
  </si>
  <si>
    <t>Investment income received by insurance subsidiary</t>
  </si>
  <si>
    <t>Proceeds on disposal of investment property by insurance subsidiary</t>
  </si>
  <si>
    <t>(The Condensed Consolidated Cash Flow Statements should be read in conjunction</t>
  </si>
  <si>
    <t xml:space="preserve">  conjunction with the Annual Financial Report for the year ended 31 December 2002)</t>
  </si>
  <si>
    <t>to 30 June</t>
  </si>
  <si>
    <t>Cash &amp; cash equivalents net of bank</t>
  </si>
  <si>
    <t>overdrafts at beginning of year</t>
  </si>
  <si>
    <t>overdrafts at end of period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</si>
</sst>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_);\(#,##0.000\)"/>
    <numFmt numFmtId="166" formatCode="#,##0.0000_);\(#,##0.0000\)"/>
    <numFmt numFmtId="167" formatCode="#,##0.0_);\(#,##0.0\)"/>
    <numFmt numFmtId="168" formatCode="[$-409]dddd\,\ mmmm\ dd\,\ yyyy"/>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0_);\(0\)"/>
    <numFmt numFmtId="178" formatCode="[$-409]h:mm:ss\ AM/PM"/>
    <numFmt numFmtId="179" formatCode="_(* #,##0.0_);_(* \(#,##0.0\);_(* &quot;-&quot;??_);_(@_)"/>
  </numFmts>
  <fonts count="19">
    <font>
      <sz val="10"/>
      <name val="Arial"/>
      <family val="0"/>
    </font>
    <font>
      <b/>
      <sz val="10"/>
      <name val="Arial"/>
      <family val="2"/>
    </font>
    <font>
      <b/>
      <sz val="11"/>
      <name val="Arial"/>
      <family val="2"/>
    </font>
    <font>
      <sz val="11"/>
      <name val="Arial"/>
      <family val="2"/>
    </font>
    <font>
      <b/>
      <u val="single"/>
      <sz val="11"/>
      <name val="Arial"/>
      <family val="2"/>
    </font>
    <font>
      <sz val="11"/>
      <color indexed="8"/>
      <name val="Arial"/>
      <family val="2"/>
    </font>
    <font>
      <u val="single"/>
      <sz val="11"/>
      <name val="Arial"/>
      <family val="2"/>
    </font>
    <font>
      <u val="single"/>
      <sz val="12"/>
      <name val="Arial"/>
      <family val="0"/>
    </font>
    <font>
      <sz val="12"/>
      <name val="Arial"/>
      <family val="0"/>
    </font>
    <font>
      <sz val="14"/>
      <name val="Arial"/>
      <family val="2"/>
    </font>
    <font>
      <sz val="12"/>
      <color indexed="8"/>
      <name val="Arial"/>
      <family val="0"/>
    </font>
    <font>
      <i/>
      <sz val="9"/>
      <name val="Arial"/>
      <family val="2"/>
    </font>
    <font>
      <sz val="9"/>
      <name val="Arial"/>
      <family val="2"/>
    </font>
    <font>
      <b/>
      <sz val="12"/>
      <name val="Arial"/>
      <family val="2"/>
    </font>
    <font>
      <b/>
      <u val="single"/>
      <sz val="12"/>
      <name val="Arial"/>
      <family val="2"/>
    </font>
    <font>
      <b/>
      <sz val="11.5"/>
      <name val="Arial"/>
      <family val="2"/>
    </font>
    <font>
      <sz val="11.5"/>
      <name val="Arial"/>
      <family val="2"/>
    </font>
    <font>
      <b/>
      <u val="single"/>
      <sz val="11.5"/>
      <name val="Arial"/>
      <family val="2"/>
    </font>
    <font>
      <u val="single"/>
      <sz val="11.5"/>
      <name val="Arial"/>
      <family val="2"/>
    </font>
  </fonts>
  <fills count="2">
    <fill>
      <patternFill/>
    </fill>
    <fill>
      <patternFill patternType="gray125"/>
    </fill>
  </fills>
  <borders count="7">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quotePrefix="1">
      <alignment/>
    </xf>
    <xf numFmtId="0" fontId="0" fillId="0" borderId="0" xfId="0" applyFill="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16" fontId="3" fillId="0" borderId="0" xfId="0" applyNumberFormat="1" applyFont="1" applyAlignment="1" quotePrefix="1">
      <alignment horizontal="center"/>
    </xf>
    <xf numFmtId="15" fontId="3" fillId="0" borderId="0" xfId="0" applyNumberFormat="1" applyFont="1" applyAlignment="1" quotePrefix="1">
      <alignment horizontal="center"/>
    </xf>
    <xf numFmtId="37" fontId="3" fillId="0" borderId="0" xfId="0" applyNumberFormat="1" applyFont="1" applyAlignment="1">
      <alignment/>
    </xf>
    <xf numFmtId="37" fontId="3" fillId="0" borderId="0" xfId="0" applyNumberFormat="1" applyFont="1" applyBorder="1" applyAlignment="1">
      <alignment/>
    </xf>
    <xf numFmtId="164" fontId="5" fillId="0" borderId="0" xfId="0" applyFont="1" applyBorder="1" applyAlignment="1">
      <alignment horizontal="righ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0" fontId="2" fillId="0" borderId="0" xfId="0" applyFont="1" applyAlignment="1" quotePrefix="1">
      <alignment/>
    </xf>
    <xf numFmtId="0" fontId="4"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xf>
    <xf numFmtId="0" fontId="8" fillId="0" borderId="0" xfId="0" applyFont="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8" fillId="0" borderId="0" xfId="0" applyFont="1" applyAlignment="1" quotePrefix="1">
      <alignment horizontal="center"/>
    </xf>
    <xf numFmtId="0" fontId="8" fillId="0" borderId="0" xfId="0" applyFont="1" applyBorder="1" applyAlignment="1" quotePrefix="1">
      <alignment horizontal="center"/>
    </xf>
    <xf numFmtId="0" fontId="8" fillId="0" borderId="0" xfId="0" applyFont="1" applyBorder="1" applyAlignment="1">
      <alignment/>
    </xf>
    <xf numFmtId="0" fontId="7" fillId="0" borderId="0" xfId="0" applyFont="1" applyAlignment="1" quotePrefix="1">
      <alignment/>
    </xf>
    <xf numFmtId="37" fontId="8" fillId="0" borderId="0" xfId="0" applyNumberFormat="1" applyFont="1" applyAlignment="1">
      <alignment/>
    </xf>
    <xf numFmtId="37" fontId="8" fillId="0" borderId="0" xfId="0" applyNumberFormat="1" applyFont="1" applyBorder="1" applyAlignment="1">
      <alignment/>
    </xf>
    <xf numFmtId="37" fontId="8" fillId="0" borderId="5" xfId="0" applyNumberFormat="1" applyFont="1" applyBorder="1" applyAlignment="1">
      <alignment/>
    </xf>
    <xf numFmtId="37" fontId="8" fillId="0" borderId="4" xfId="0" applyNumberFormat="1" applyFont="1" applyBorder="1" applyAlignment="1">
      <alignment/>
    </xf>
    <xf numFmtId="37" fontId="8" fillId="0" borderId="3" xfId="0" applyNumberFormat="1" applyFont="1" applyBorder="1" applyAlignment="1">
      <alignment/>
    </xf>
    <xf numFmtId="0" fontId="10" fillId="0" borderId="0" xfId="0" applyNumberFormat="1" applyFont="1" applyBorder="1" applyAlignment="1">
      <alignment horizontal="right"/>
    </xf>
    <xf numFmtId="37" fontId="3" fillId="0" borderId="0" xfId="0" applyNumberFormat="1" applyFont="1" applyAlignment="1">
      <alignment horizontal="right"/>
    </xf>
    <xf numFmtId="37" fontId="11" fillId="0" borderId="0" xfId="0" applyNumberFormat="1" applyFont="1" applyAlignment="1">
      <alignment horizontal="left"/>
    </xf>
    <xf numFmtId="0" fontId="2" fillId="0" borderId="0" xfId="0" applyFont="1" applyAlignment="1">
      <alignment horizontal="center" vertical="top"/>
    </xf>
    <xf numFmtId="37" fontId="12" fillId="0" borderId="0" xfId="0" applyNumberFormat="1" applyFont="1" applyBorder="1" applyAlignment="1">
      <alignment/>
    </xf>
    <xf numFmtId="0" fontId="3" fillId="0" borderId="0" xfId="0" applyFont="1" applyAlignment="1">
      <alignment horizontal="center" vertical="top"/>
    </xf>
    <xf numFmtId="0" fontId="8" fillId="0" borderId="0" xfId="0" applyFont="1" applyFill="1" applyAlignment="1">
      <alignment/>
    </xf>
    <xf numFmtId="0" fontId="13" fillId="0" borderId="0" xfId="0" applyFont="1" applyAlignment="1" quotePrefix="1">
      <alignment/>
    </xf>
    <xf numFmtId="0" fontId="13" fillId="0" borderId="0" xfId="0" applyFont="1" applyAlignment="1">
      <alignment/>
    </xf>
    <xf numFmtId="0" fontId="14" fillId="0" borderId="0" xfId="0" applyFont="1" applyAlignment="1">
      <alignment/>
    </xf>
    <xf numFmtId="0" fontId="7" fillId="0" borderId="0" xfId="0" applyFont="1" applyAlignment="1">
      <alignment horizontal="center"/>
    </xf>
    <xf numFmtId="0" fontId="7" fillId="0" borderId="0" xfId="0" applyFont="1" applyBorder="1" applyAlignment="1">
      <alignment horizontal="right"/>
    </xf>
    <xf numFmtId="0" fontId="7" fillId="0" borderId="0" xfId="0" applyFont="1" applyAlignment="1">
      <alignment horizontal="right"/>
    </xf>
    <xf numFmtId="0" fontId="8" fillId="0" borderId="0" xfId="0" applyFont="1" applyAlignment="1">
      <alignment horizontal="center"/>
    </xf>
    <xf numFmtId="0" fontId="8" fillId="0" borderId="0" xfId="0" applyFont="1" applyBorder="1" applyAlignment="1">
      <alignment horizontal="right"/>
    </xf>
    <xf numFmtId="0" fontId="8" fillId="0" borderId="0" xfId="0" applyFont="1" applyAlignment="1">
      <alignment horizontal="right"/>
    </xf>
    <xf numFmtId="0" fontId="8" fillId="0" borderId="0" xfId="0" applyFont="1" applyAlignment="1" quotePrefix="1">
      <alignment horizontal="right"/>
    </xf>
    <xf numFmtId="0" fontId="8" fillId="0" borderId="0" xfId="0" applyFont="1" applyAlignment="1" quotePrefix="1">
      <alignment horizontal="center"/>
    </xf>
    <xf numFmtId="0" fontId="8" fillId="0" borderId="0" xfId="0" applyFont="1" applyBorder="1" applyAlignment="1" quotePrefix="1">
      <alignment horizontal="right"/>
    </xf>
    <xf numFmtId="0" fontId="8" fillId="0" borderId="0" xfId="0" applyFont="1" applyBorder="1" applyAlignment="1">
      <alignment/>
    </xf>
    <xf numFmtId="37" fontId="8" fillId="0" borderId="0" xfId="0" applyNumberFormat="1" applyFont="1" applyAlignment="1">
      <alignment horizontal="right"/>
    </xf>
    <xf numFmtId="37" fontId="8" fillId="0" borderId="0" xfId="0" applyNumberFormat="1" applyFont="1" applyBorder="1" applyAlignment="1">
      <alignment horizontal="right"/>
    </xf>
    <xf numFmtId="37" fontId="8" fillId="0" borderId="0" xfId="0" applyNumberFormat="1" applyFont="1" applyFill="1" applyAlignment="1">
      <alignment horizontal="right"/>
    </xf>
    <xf numFmtId="37" fontId="8" fillId="0" borderId="3" xfId="0" applyNumberFormat="1" applyFont="1" applyBorder="1" applyAlignment="1">
      <alignment horizontal="right"/>
    </xf>
    <xf numFmtId="37" fontId="8" fillId="0" borderId="0" xfId="0" applyNumberFormat="1" applyFont="1" applyFill="1" applyBorder="1" applyAlignment="1">
      <alignment horizontal="right"/>
    </xf>
    <xf numFmtId="37" fontId="8" fillId="0" borderId="5" xfId="0" applyNumberFormat="1" applyFont="1" applyBorder="1" applyAlignment="1">
      <alignment horizontal="right"/>
    </xf>
    <xf numFmtId="164" fontId="10" fillId="0" borderId="0" xfId="0" applyFont="1" applyBorder="1" applyAlignment="1">
      <alignment horizontal="right"/>
    </xf>
    <xf numFmtId="164" fontId="10" fillId="0" borderId="5" xfId="0" applyFont="1" applyBorder="1" applyAlignment="1">
      <alignment horizontal="right"/>
    </xf>
    <xf numFmtId="39" fontId="8" fillId="0" borderId="6" xfId="0" applyNumberFormat="1" applyFont="1" applyBorder="1" applyAlignment="1">
      <alignment horizontal="right"/>
    </xf>
    <xf numFmtId="39" fontId="8" fillId="0" borderId="0" xfId="0" applyNumberFormat="1" applyFont="1" applyBorder="1" applyAlignment="1">
      <alignment horizontal="right"/>
    </xf>
    <xf numFmtId="39" fontId="8" fillId="0" borderId="0" xfId="0" applyNumberFormat="1" applyFont="1" applyFill="1" applyBorder="1" applyAlignment="1">
      <alignment horizontal="right"/>
    </xf>
    <xf numFmtId="37" fontId="8" fillId="0" borderId="0" xfId="0" applyNumberFormat="1" applyFont="1" applyAlignment="1">
      <alignment/>
    </xf>
    <xf numFmtId="0" fontId="15" fillId="0" borderId="0" xfId="0" applyFont="1" applyAlignment="1">
      <alignment/>
    </xf>
    <xf numFmtId="0" fontId="16" fillId="0" borderId="0" xfId="0" applyFont="1" applyFill="1" applyAlignment="1">
      <alignment/>
    </xf>
    <xf numFmtId="0" fontId="16" fillId="0" borderId="0" xfId="0" applyFont="1" applyAlignment="1">
      <alignment/>
    </xf>
    <xf numFmtId="0" fontId="17" fillId="0" borderId="0" xfId="0" applyFont="1" applyAlignment="1">
      <alignment/>
    </xf>
    <xf numFmtId="0" fontId="18" fillId="0" borderId="0" xfId="0" applyFont="1" applyFill="1" applyAlignment="1">
      <alignment horizontal="right"/>
    </xf>
    <xf numFmtId="0" fontId="16" fillId="0" borderId="0" xfId="0" applyFont="1" applyFill="1" applyAlignment="1" quotePrefix="1">
      <alignment horizontal="right"/>
    </xf>
    <xf numFmtId="15" fontId="16" fillId="0" borderId="0" xfId="0" applyNumberFormat="1" applyFont="1" applyFill="1" applyAlignment="1">
      <alignment horizontal="right"/>
    </xf>
    <xf numFmtId="37" fontId="16" fillId="0" borderId="0" xfId="0" applyNumberFormat="1" applyFont="1" applyFill="1" applyAlignment="1">
      <alignment/>
    </xf>
    <xf numFmtId="37" fontId="16" fillId="0" borderId="3" xfId="0" applyNumberFormat="1" applyFont="1" applyFill="1" applyBorder="1" applyAlignment="1">
      <alignment/>
    </xf>
    <xf numFmtId="37" fontId="16" fillId="0" borderId="1" xfId="0" applyNumberFormat="1" applyFont="1" applyFill="1" applyBorder="1" applyAlignment="1">
      <alignment/>
    </xf>
    <xf numFmtId="37" fontId="16" fillId="0" borderId="0" xfId="0" applyNumberFormat="1" applyFont="1" applyFill="1" applyBorder="1" applyAlignment="1">
      <alignment/>
    </xf>
    <xf numFmtId="0" fontId="16" fillId="0" borderId="0" xfId="0" applyFont="1" applyAlignment="1" quotePrefix="1">
      <alignment/>
    </xf>
    <xf numFmtId="37" fontId="16" fillId="0" borderId="2" xfId="0" applyNumberFormat="1" applyFont="1" applyFill="1" applyBorder="1" applyAlignment="1">
      <alignment/>
    </xf>
    <xf numFmtId="0" fontId="15" fillId="0" borderId="0" xfId="0" applyFont="1" applyAlignment="1" quotePrefix="1">
      <alignment/>
    </xf>
    <xf numFmtId="0" fontId="3" fillId="0" borderId="0" xfId="0" applyFont="1" applyAlignment="1">
      <alignment horizontal="justify" vertical="top" wrapText="1"/>
    </xf>
    <xf numFmtId="0" fontId="3" fillId="0" borderId="0" xfId="0" applyFont="1" applyAlignment="1">
      <alignment horizontal="left" vertical="top" wrapText="1"/>
    </xf>
    <xf numFmtId="0" fontId="4" fillId="0" borderId="0" xfId="0" applyFont="1" applyAlignment="1">
      <alignment horizontal="center"/>
    </xf>
    <xf numFmtId="0" fontId="2" fillId="0" borderId="0" xfId="0" applyFont="1" applyAlignment="1">
      <alignment horizontal="left"/>
    </xf>
    <xf numFmtId="37" fontId="16" fillId="0" borderId="5"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mplau\Desktop\PB%20Pacific(31March2003)-Amended%20Form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Sheet"/>
      <sheetName val="IncomeStmt"/>
      <sheetName val="Sheet2"/>
      <sheetName val="Sheet3"/>
      <sheetName val="Sheet4"/>
      <sheetName val="Sheet5"/>
      <sheetName val="Trial Balance"/>
      <sheetName val="IC-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8"/>
  <sheetViews>
    <sheetView tabSelected="1" zoomScaleSheetLayoutView="90" workbookViewId="0" topLeftCell="A1">
      <selection activeCell="A1" sqref="A1"/>
    </sheetView>
  </sheetViews>
  <sheetFormatPr defaultColWidth="9.140625" defaultRowHeight="12.75"/>
  <cols>
    <col min="1" max="1" width="3.00390625" style="0" customWidth="1"/>
    <col min="2" max="2" width="39.421875" style="0" customWidth="1"/>
    <col min="3" max="3" width="13.7109375" style="0" customWidth="1"/>
    <col min="4" max="4" width="1.7109375" style="0" customWidth="1"/>
    <col min="5" max="5" width="15.57421875" style="0" customWidth="1"/>
    <col min="6" max="6" width="5.28125" style="0" customWidth="1"/>
  </cols>
  <sheetData>
    <row r="1" spans="1:5" ht="15">
      <c r="A1" s="8" t="s">
        <v>32</v>
      </c>
      <c r="B1" s="8"/>
      <c r="C1" s="9"/>
      <c r="D1" s="9"/>
      <c r="E1" s="9"/>
    </row>
    <row r="2" spans="1:5" ht="5.25" customHeight="1">
      <c r="A2" s="9"/>
      <c r="B2" s="9"/>
      <c r="C2" s="9"/>
      <c r="D2" s="9"/>
      <c r="E2" s="9"/>
    </row>
    <row r="3" spans="1:5" ht="15">
      <c r="A3" s="10" t="s">
        <v>33</v>
      </c>
      <c r="B3" s="10"/>
      <c r="C3" s="9"/>
      <c r="D3" s="9"/>
      <c r="E3" s="9"/>
    </row>
    <row r="4" spans="1:5" ht="15">
      <c r="A4" s="10" t="s">
        <v>74</v>
      </c>
      <c r="B4" s="10"/>
      <c r="C4" s="9"/>
      <c r="D4" s="11"/>
      <c r="E4" s="9"/>
    </row>
    <row r="5" spans="1:5" ht="14.25">
      <c r="A5" s="9"/>
      <c r="B5" s="9"/>
      <c r="C5" s="12" t="s">
        <v>10</v>
      </c>
      <c r="D5" s="13"/>
      <c r="E5" s="12" t="s">
        <v>10</v>
      </c>
    </row>
    <row r="6" spans="1:5" ht="14.25">
      <c r="A6" s="9"/>
      <c r="B6" s="9"/>
      <c r="C6" s="14" t="s">
        <v>76</v>
      </c>
      <c r="D6" s="13"/>
      <c r="E6" s="15" t="s">
        <v>66</v>
      </c>
    </row>
    <row r="7" spans="1:5" ht="14.25">
      <c r="A7" s="9"/>
      <c r="B7" s="9"/>
      <c r="C7" s="12" t="s">
        <v>30</v>
      </c>
      <c r="D7" s="13"/>
      <c r="E7" s="12" t="s">
        <v>30</v>
      </c>
    </row>
    <row r="8" spans="1:5" ht="8.25" customHeight="1">
      <c r="A8" s="9"/>
      <c r="B8" s="9"/>
      <c r="C8" s="9"/>
      <c r="D8" s="11"/>
      <c r="E8" s="9"/>
    </row>
    <row r="9" spans="1:5" ht="15">
      <c r="A9" s="8" t="s">
        <v>53</v>
      </c>
      <c r="B9" s="9"/>
      <c r="C9" s="16">
        <v>6638</v>
      </c>
      <c r="D9" s="17"/>
      <c r="E9" s="16">
        <v>6739</v>
      </c>
    </row>
    <row r="10" spans="1:5" ht="6" customHeight="1">
      <c r="A10" s="9"/>
      <c r="B10" s="9"/>
      <c r="C10" s="16"/>
      <c r="D10" s="17"/>
      <c r="E10" s="16"/>
    </row>
    <row r="11" spans="1:5" ht="15">
      <c r="A11" s="8" t="s">
        <v>14</v>
      </c>
      <c r="B11" s="9"/>
      <c r="C11" s="16">
        <v>118887</v>
      </c>
      <c r="D11" s="17"/>
      <c r="E11" s="16">
        <v>118944</v>
      </c>
    </row>
    <row r="12" spans="1:5" ht="6" customHeight="1">
      <c r="A12" s="9"/>
      <c r="B12" s="9"/>
      <c r="C12" s="16"/>
      <c r="D12" s="17"/>
      <c r="E12" s="16"/>
    </row>
    <row r="13" spans="1:5" ht="15">
      <c r="A13" s="8" t="s">
        <v>47</v>
      </c>
      <c r="B13" s="9"/>
      <c r="C13" s="18">
        <v>436</v>
      </c>
      <c r="D13" s="17"/>
      <c r="E13" s="18">
        <v>348</v>
      </c>
    </row>
    <row r="14" spans="1:5" ht="6" customHeight="1">
      <c r="A14" s="9"/>
      <c r="B14" s="9"/>
      <c r="C14" s="16"/>
      <c r="D14" s="17"/>
      <c r="E14" s="16"/>
    </row>
    <row r="15" spans="1:5" ht="15">
      <c r="A15" s="8" t="s">
        <v>11</v>
      </c>
      <c r="B15" s="9"/>
      <c r="C15" s="18">
        <v>251031</v>
      </c>
      <c r="D15" s="17"/>
      <c r="E15" s="18">
        <v>232564</v>
      </c>
    </row>
    <row r="16" spans="1:5" ht="6" customHeight="1">
      <c r="A16" s="9"/>
      <c r="B16" s="9"/>
      <c r="C16" s="16"/>
      <c r="D16" s="17"/>
      <c r="E16" s="16"/>
    </row>
    <row r="17" spans="1:5" ht="15">
      <c r="A17" s="8" t="s">
        <v>38</v>
      </c>
      <c r="B17" s="9"/>
      <c r="C17" s="16"/>
      <c r="D17" s="17"/>
      <c r="E17" s="16"/>
    </row>
    <row r="18" spans="1:5" ht="14.25">
      <c r="A18" s="9"/>
      <c r="B18" s="9" t="s">
        <v>48</v>
      </c>
      <c r="C18" s="18">
        <v>161456</v>
      </c>
      <c r="D18" s="17"/>
      <c r="E18" s="18">
        <v>149943</v>
      </c>
    </row>
    <row r="19" spans="1:5" ht="14.25">
      <c r="A19" s="9"/>
      <c r="B19" s="9" t="s">
        <v>49</v>
      </c>
      <c r="C19" s="18">
        <v>38186</v>
      </c>
      <c r="D19" s="17"/>
      <c r="E19" s="18">
        <v>31996</v>
      </c>
    </row>
    <row r="20" spans="1:5" ht="14.25">
      <c r="A20" s="9"/>
      <c r="B20" s="9" t="s">
        <v>46</v>
      </c>
      <c r="C20" s="16">
        <f>508045+21398</f>
        <v>529443</v>
      </c>
      <c r="D20" s="17"/>
      <c r="E20" s="16">
        <f>525135+6102</f>
        <v>531237</v>
      </c>
    </row>
    <row r="21" spans="1:6" ht="14.25">
      <c r="A21" s="9"/>
      <c r="B21" s="9" t="s">
        <v>96</v>
      </c>
      <c r="C21" s="16">
        <v>2882</v>
      </c>
      <c r="D21" s="17"/>
      <c r="E21" s="44">
        <v>2575</v>
      </c>
      <c r="F21" s="45" t="s">
        <v>62</v>
      </c>
    </row>
    <row r="22" spans="1:5" ht="6" customHeight="1">
      <c r="A22" s="9"/>
      <c r="B22" s="9"/>
      <c r="C22" s="16"/>
      <c r="D22" s="17"/>
      <c r="E22" s="16"/>
    </row>
    <row r="23" spans="1:5" ht="14.25">
      <c r="A23" s="9"/>
      <c r="B23" s="9"/>
      <c r="C23" s="19">
        <f>SUM(C18:C22)</f>
        <v>731967</v>
      </c>
      <c r="D23" s="17"/>
      <c r="E23" s="19">
        <f>SUM(E17:E22)</f>
        <v>715751</v>
      </c>
    </row>
    <row r="24" spans="1:5" ht="6" customHeight="1">
      <c r="A24" s="9"/>
      <c r="B24" s="9"/>
      <c r="C24" s="17"/>
      <c r="D24" s="17"/>
      <c r="E24" s="17"/>
    </row>
    <row r="25" spans="1:5" ht="15.75" thickBot="1">
      <c r="A25" s="8" t="s">
        <v>25</v>
      </c>
      <c r="B25" s="9"/>
      <c r="C25" s="20">
        <f>SUM(C8:C16)+C23</f>
        <v>1108959</v>
      </c>
      <c r="D25" s="17"/>
      <c r="E25" s="20">
        <f>SUM(E8:E16)+E23</f>
        <v>1074346</v>
      </c>
    </row>
    <row r="26" spans="1:5" ht="6" customHeight="1">
      <c r="A26" s="9"/>
      <c r="B26" s="9"/>
      <c r="C26" s="17"/>
      <c r="D26" s="17"/>
      <c r="E26" s="17"/>
    </row>
    <row r="27" spans="1:5" ht="15">
      <c r="A27" s="8" t="s">
        <v>26</v>
      </c>
      <c r="B27" s="9"/>
      <c r="C27" s="17"/>
      <c r="D27" s="17"/>
      <c r="E27" s="17"/>
    </row>
    <row r="28" spans="1:5" ht="14.25">
      <c r="A28" s="9"/>
      <c r="B28" s="9" t="s">
        <v>27</v>
      </c>
      <c r="C28" s="18">
        <v>66656</v>
      </c>
      <c r="D28" s="17"/>
      <c r="E28" s="18">
        <v>68882</v>
      </c>
    </row>
    <row r="29" spans="1:5" ht="14.25">
      <c r="A29" s="9"/>
      <c r="B29" s="9" t="s">
        <v>51</v>
      </c>
      <c r="C29" s="18">
        <v>17073</v>
      </c>
      <c r="D29" s="17"/>
      <c r="E29" s="18">
        <v>16661</v>
      </c>
    </row>
    <row r="30" spans="1:5" ht="14.25">
      <c r="A30" s="9"/>
      <c r="B30" s="9" t="s">
        <v>52</v>
      </c>
      <c r="C30" s="17">
        <v>44954</v>
      </c>
      <c r="D30" s="17"/>
      <c r="E30" s="17">
        <v>24747</v>
      </c>
    </row>
    <row r="31" spans="1:5" ht="14.25">
      <c r="A31" s="9"/>
      <c r="B31" s="9" t="s">
        <v>67</v>
      </c>
      <c r="C31" s="18">
        <v>102503</v>
      </c>
      <c r="D31" s="17"/>
      <c r="E31" s="18">
        <v>96894</v>
      </c>
    </row>
    <row r="32" spans="1:5" ht="14.25">
      <c r="A32" s="9"/>
      <c r="B32" s="9" t="s">
        <v>50</v>
      </c>
      <c r="C32" s="17">
        <v>1985</v>
      </c>
      <c r="D32" s="17"/>
      <c r="E32" s="18">
        <v>1242</v>
      </c>
    </row>
    <row r="33" spans="1:6" ht="14.25">
      <c r="A33" s="9"/>
      <c r="B33" s="9" t="s">
        <v>95</v>
      </c>
      <c r="C33" s="18">
        <v>3074</v>
      </c>
      <c r="D33" s="17"/>
      <c r="E33" s="18">
        <v>2338</v>
      </c>
      <c r="F33" s="45" t="s">
        <v>62</v>
      </c>
    </row>
    <row r="34" spans="1:5" ht="6" customHeight="1">
      <c r="A34" s="9"/>
      <c r="B34" s="9"/>
      <c r="C34" s="17"/>
      <c r="D34" s="17"/>
      <c r="E34" s="17"/>
    </row>
    <row r="35" spans="1:5" ht="14.25">
      <c r="A35" s="9"/>
      <c r="B35" s="9"/>
      <c r="C35" s="19">
        <f>SUM(C28:C34)</f>
        <v>236245</v>
      </c>
      <c r="D35" s="17"/>
      <c r="E35" s="19">
        <f>SUM(E27:E34)</f>
        <v>210764</v>
      </c>
    </row>
    <row r="36" spans="1:5" ht="6" customHeight="1">
      <c r="A36" s="9"/>
      <c r="B36" s="9"/>
      <c r="C36" s="17"/>
      <c r="D36" s="17"/>
      <c r="E36" s="17"/>
    </row>
    <row r="37" spans="1:5" ht="14.25">
      <c r="A37" s="9" t="s">
        <v>28</v>
      </c>
      <c r="B37" s="9"/>
      <c r="C37" s="18">
        <v>26804</v>
      </c>
      <c r="D37" s="17"/>
      <c r="E37" s="18">
        <v>22366</v>
      </c>
    </row>
    <row r="38" spans="1:5" ht="6" customHeight="1">
      <c r="A38" s="9"/>
      <c r="B38" s="9"/>
      <c r="C38" s="21"/>
      <c r="D38" s="17"/>
      <c r="E38" s="21"/>
    </row>
    <row r="39" spans="1:5" ht="15">
      <c r="A39" s="8" t="s">
        <v>29</v>
      </c>
      <c r="B39" s="9"/>
      <c r="C39" s="17"/>
      <c r="D39" s="17"/>
      <c r="E39" s="17"/>
    </row>
    <row r="40" spans="1:5" ht="6" customHeight="1">
      <c r="A40" s="9"/>
      <c r="B40" s="9"/>
      <c r="C40" s="17"/>
      <c r="D40" s="17"/>
      <c r="E40" s="17"/>
    </row>
    <row r="41" spans="1:5" ht="14.25">
      <c r="A41" s="9"/>
      <c r="B41" s="9" t="s">
        <v>31</v>
      </c>
      <c r="C41" s="17">
        <v>170994</v>
      </c>
      <c r="D41" s="17"/>
      <c r="E41" s="17">
        <v>170994</v>
      </c>
    </row>
    <row r="42" spans="1:6" ht="14.25">
      <c r="A42" s="9"/>
      <c r="B42" s="9" t="s">
        <v>13</v>
      </c>
      <c r="C42" s="17">
        <v>671770</v>
      </c>
      <c r="D42" s="47" t="s">
        <v>105</v>
      </c>
      <c r="E42" s="17">
        <v>667362</v>
      </c>
      <c r="F42" s="45" t="s">
        <v>62</v>
      </c>
    </row>
    <row r="43" spans="1:5" ht="6" customHeight="1">
      <c r="A43" s="9"/>
      <c r="B43" s="9"/>
      <c r="C43" s="17"/>
      <c r="D43" s="17"/>
      <c r="E43" s="17"/>
    </row>
    <row r="44" spans="1:5" ht="14.25">
      <c r="A44" s="9"/>
      <c r="B44" s="9" t="s">
        <v>29</v>
      </c>
      <c r="C44" s="19">
        <f>SUM(C40:C43)</f>
        <v>842764</v>
      </c>
      <c r="D44" s="17"/>
      <c r="E44" s="19">
        <f>SUM(E40:E43)</f>
        <v>838356</v>
      </c>
    </row>
    <row r="45" spans="1:5" ht="6" customHeight="1">
      <c r="A45" s="9"/>
      <c r="B45" s="9"/>
      <c r="C45" s="17"/>
      <c r="D45" s="17"/>
      <c r="E45" s="17"/>
    </row>
    <row r="46" spans="1:5" ht="14.25">
      <c r="A46" s="9" t="s">
        <v>58</v>
      </c>
      <c r="B46" s="9"/>
      <c r="C46" s="18">
        <v>3146</v>
      </c>
      <c r="D46" s="17"/>
      <c r="E46" s="18">
        <v>2860</v>
      </c>
    </row>
    <row r="47" ht="6" customHeight="1"/>
    <row r="48" spans="1:5" ht="15">
      <c r="A48" s="8" t="s">
        <v>91</v>
      </c>
      <c r="B48" s="9"/>
      <c r="C48" s="17"/>
      <c r="D48" s="17"/>
      <c r="E48" s="17"/>
    </row>
    <row r="49" spans="1:5" ht="15.75" thickBot="1">
      <c r="A49" s="8" t="s">
        <v>92</v>
      </c>
      <c r="B49" s="9"/>
      <c r="C49" s="22">
        <f>+C35+C37+C44+C46</f>
        <v>1108959</v>
      </c>
      <c r="D49" s="17"/>
      <c r="E49" s="22">
        <f>+E35+E37+E44+E46</f>
        <v>1074346</v>
      </c>
    </row>
    <row r="50" spans="1:5" ht="8.25" customHeight="1">
      <c r="A50" s="8"/>
      <c r="B50" s="9"/>
      <c r="C50" s="17"/>
      <c r="D50" s="17"/>
      <c r="E50" s="17"/>
    </row>
    <row r="51" spans="1:5" ht="14.25">
      <c r="A51" s="30" t="s">
        <v>81</v>
      </c>
      <c r="B51" s="9"/>
      <c r="C51" s="17"/>
      <c r="D51" s="17"/>
      <c r="E51" s="17"/>
    </row>
    <row r="52" spans="1:6" ht="36" customHeight="1">
      <c r="A52" s="46" t="s">
        <v>62</v>
      </c>
      <c r="B52" s="90" t="s">
        <v>107</v>
      </c>
      <c r="C52" s="90"/>
      <c r="D52" s="90"/>
      <c r="E52" s="90"/>
      <c r="F52" s="90"/>
    </row>
    <row r="53" spans="1:6" ht="85.5" customHeight="1">
      <c r="A53" s="48" t="s">
        <v>105</v>
      </c>
      <c r="B53" s="89" t="s">
        <v>106</v>
      </c>
      <c r="C53" s="89"/>
      <c r="D53" s="89"/>
      <c r="E53" s="89"/>
      <c r="F53" s="89"/>
    </row>
    <row r="54" spans="1:5" ht="6" customHeight="1">
      <c r="A54" s="27"/>
      <c r="B54" s="9"/>
      <c r="C54" s="17"/>
      <c r="D54" s="17"/>
      <c r="E54" s="17"/>
    </row>
    <row r="55" spans="1:5" ht="13.5" customHeight="1">
      <c r="A55" s="23" t="s">
        <v>102</v>
      </c>
      <c r="B55" s="23"/>
      <c r="C55" s="9"/>
      <c r="D55" s="11"/>
      <c r="E55" s="9"/>
    </row>
    <row r="56" spans="1:5" ht="13.5" customHeight="1">
      <c r="A56" s="8" t="s">
        <v>101</v>
      </c>
      <c r="B56" s="8"/>
      <c r="C56" s="9"/>
      <c r="D56" s="9"/>
      <c r="E56" s="9"/>
    </row>
    <row r="58" spans="3:5" ht="12.75">
      <c r="C58" s="2"/>
      <c r="E58" s="2"/>
    </row>
  </sheetData>
  <mergeCells count="2">
    <mergeCell ref="B53:F53"/>
    <mergeCell ref="B52:F52"/>
  </mergeCells>
  <printOptions/>
  <pageMargins left="1.29" right="0.25" top="0.4" bottom="0.4" header="0.25" footer="0.36"/>
  <pageSetup horizontalDpi="1200" verticalDpi="1200" orientation="portrait" scale="95" r:id="rId1"/>
  <headerFooter alignWithMargins="0">
    <oddFooter xml:space="preserve">&amp;L&amp;8        </oddFooter>
  </headerFooter>
</worksheet>
</file>

<file path=xl/worksheets/sheet2.xml><?xml version="1.0" encoding="utf-8"?>
<worksheet xmlns="http://schemas.openxmlformats.org/spreadsheetml/2006/main" xmlns:r="http://schemas.openxmlformats.org/officeDocument/2006/relationships">
  <dimension ref="A1:I55"/>
  <sheetViews>
    <sheetView zoomScaleSheetLayoutView="80" workbookViewId="0" topLeftCell="A1">
      <selection activeCell="A1" sqref="A1"/>
    </sheetView>
  </sheetViews>
  <sheetFormatPr defaultColWidth="9.140625" defaultRowHeight="12.75"/>
  <cols>
    <col min="1" max="1" width="33.7109375" style="0" customWidth="1"/>
    <col min="2" max="2" width="14.8515625" style="0" customWidth="1"/>
    <col min="3" max="3" width="2.00390625" style="0" customWidth="1"/>
    <col min="4" max="4" width="15.57421875" style="0" customWidth="1"/>
    <col min="5" max="5" width="2.140625" style="0" customWidth="1"/>
    <col min="6" max="6" width="13.7109375" style="0" customWidth="1"/>
    <col min="7" max="7" width="2.140625" style="0" customWidth="1"/>
    <col min="8" max="8" width="15.421875" style="0" customWidth="1"/>
    <col min="9" max="9" width="2.00390625" style="0" customWidth="1"/>
  </cols>
  <sheetData>
    <row r="1" spans="1:9" ht="15.75">
      <c r="A1" s="51" t="s">
        <v>32</v>
      </c>
      <c r="B1" s="51"/>
      <c r="C1" s="51"/>
      <c r="D1" s="51"/>
      <c r="E1" s="51"/>
      <c r="F1" s="51"/>
      <c r="G1" s="51"/>
      <c r="H1" s="51"/>
      <c r="I1" s="51"/>
    </row>
    <row r="2" spans="1:9" ht="15">
      <c r="A2" s="29"/>
      <c r="B2" s="29"/>
      <c r="C2" s="29"/>
      <c r="D2" s="29"/>
      <c r="E2" s="29"/>
      <c r="F2" s="29"/>
      <c r="G2" s="29"/>
      <c r="H2" s="29"/>
      <c r="I2" s="29"/>
    </row>
    <row r="3" spans="1:9" ht="15.75">
      <c r="A3" s="52" t="s">
        <v>34</v>
      </c>
      <c r="B3" s="52"/>
      <c r="C3" s="52"/>
      <c r="D3" s="52"/>
      <c r="E3" s="52"/>
      <c r="F3" s="52"/>
      <c r="G3" s="52"/>
      <c r="H3" s="52"/>
      <c r="I3" s="52"/>
    </row>
    <row r="4" spans="1:9" ht="15.75">
      <c r="A4" s="52" t="s">
        <v>75</v>
      </c>
      <c r="B4" s="52"/>
      <c r="C4" s="52"/>
      <c r="D4" s="52"/>
      <c r="E4" s="52"/>
      <c r="F4" s="52"/>
      <c r="G4" s="52"/>
      <c r="H4" s="52"/>
      <c r="I4" s="52"/>
    </row>
    <row r="5" spans="1:9" ht="15.75">
      <c r="A5" s="52"/>
      <c r="B5" s="52"/>
      <c r="C5" s="52"/>
      <c r="D5" s="52"/>
      <c r="E5" s="52"/>
      <c r="F5" s="52"/>
      <c r="G5" s="52"/>
      <c r="H5" s="52"/>
      <c r="I5" s="52"/>
    </row>
    <row r="6" spans="1:9" ht="15">
      <c r="A6" s="29"/>
      <c r="B6" s="29"/>
      <c r="C6" s="29"/>
      <c r="D6" s="29"/>
      <c r="E6" s="29"/>
      <c r="F6" s="29"/>
      <c r="G6" s="29"/>
      <c r="H6" s="29"/>
      <c r="I6" s="29"/>
    </row>
    <row r="7" spans="1:9" ht="15">
      <c r="A7" s="29"/>
      <c r="B7" s="53">
        <v>2003</v>
      </c>
      <c r="C7" s="54"/>
      <c r="D7" s="53">
        <v>2002</v>
      </c>
      <c r="E7" s="55"/>
      <c r="F7" s="53">
        <v>2003</v>
      </c>
      <c r="G7" s="55"/>
      <c r="H7" s="53">
        <v>2002</v>
      </c>
      <c r="I7" s="29"/>
    </row>
    <row r="8" spans="1:9" ht="15">
      <c r="A8" s="29"/>
      <c r="B8" s="56" t="s">
        <v>0</v>
      </c>
      <c r="C8" s="57"/>
      <c r="D8" s="56" t="s">
        <v>2</v>
      </c>
      <c r="E8" s="58"/>
      <c r="F8" s="56" t="s">
        <v>77</v>
      </c>
      <c r="G8" s="59"/>
      <c r="H8" s="56" t="s">
        <v>77</v>
      </c>
      <c r="I8" s="29"/>
    </row>
    <row r="9" spans="1:9" ht="15">
      <c r="A9" s="29"/>
      <c r="B9" s="56" t="s">
        <v>1</v>
      </c>
      <c r="C9" s="57"/>
      <c r="D9" s="56" t="s">
        <v>1</v>
      </c>
      <c r="E9" s="58"/>
      <c r="F9" s="56" t="s">
        <v>3</v>
      </c>
      <c r="G9" s="58"/>
      <c r="H9" s="56" t="s">
        <v>3</v>
      </c>
      <c r="I9" s="29"/>
    </row>
    <row r="10" spans="1:9" ht="15">
      <c r="A10" s="29"/>
      <c r="B10" s="60" t="s">
        <v>78</v>
      </c>
      <c r="C10" s="61"/>
      <c r="D10" s="60" t="s">
        <v>78</v>
      </c>
      <c r="E10" s="59"/>
      <c r="F10" s="56" t="s">
        <v>115</v>
      </c>
      <c r="G10" s="58"/>
      <c r="H10" s="56" t="s">
        <v>115</v>
      </c>
      <c r="I10" s="29"/>
    </row>
    <row r="11" spans="1:9" ht="15">
      <c r="A11" s="29"/>
      <c r="B11" s="56" t="s">
        <v>30</v>
      </c>
      <c r="C11" s="57"/>
      <c r="D11" s="56" t="s">
        <v>30</v>
      </c>
      <c r="E11" s="58"/>
      <c r="F11" s="56" t="s">
        <v>30</v>
      </c>
      <c r="G11" s="58"/>
      <c r="H11" s="56" t="s">
        <v>30</v>
      </c>
      <c r="I11" s="29"/>
    </row>
    <row r="12" spans="1:9" ht="15">
      <c r="A12" s="29"/>
      <c r="B12" s="29"/>
      <c r="C12" s="62"/>
      <c r="D12" s="29"/>
      <c r="E12" s="29"/>
      <c r="F12" s="29"/>
      <c r="G12" s="29"/>
      <c r="H12" s="29"/>
      <c r="I12" s="29"/>
    </row>
    <row r="13" spans="1:9" ht="15">
      <c r="A13" s="29" t="s">
        <v>4</v>
      </c>
      <c r="B13" s="63">
        <v>38252</v>
      </c>
      <c r="C13" s="64"/>
      <c r="D13" s="65">
        <v>35397</v>
      </c>
      <c r="E13" s="65"/>
      <c r="F13" s="63">
        <v>77207</v>
      </c>
      <c r="G13" s="64"/>
      <c r="H13" s="63">
        <v>70177</v>
      </c>
      <c r="I13" s="29"/>
    </row>
    <row r="14" spans="1:9" ht="15">
      <c r="A14" s="29"/>
      <c r="B14" s="63"/>
      <c r="C14" s="64"/>
      <c r="D14" s="65"/>
      <c r="E14" s="63"/>
      <c r="F14" s="63"/>
      <c r="G14" s="64"/>
      <c r="H14" s="63"/>
      <c r="I14" s="29"/>
    </row>
    <row r="15" spans="1:9" ht="15">
      <c r="A15" s="29" t="s">
        <v>35</v>
      </c>
      <c r="B15" s="63">
        <v>-4818</v>
      </c>
      <c r="C15" s="64"/>
      <c r="D15" s="65">
        <v>-4856</v>
      </c>
      <c r="E15" s="63"/>
      <c r="F15" s="63">
        <v>-11583</v>
      </c>
      <c r="G15" s="64"/>
      <c r="H15" s="63">
        <v>-11420</v>
      </c>
      <c r="I15" s="29"/>
    </row>
    <row r="16" spans="1:9" ht="15">
      <c r="A16" s="29"/>
      <c r="B16" s="63"/>
      <c r="C16" s="64"/>
      <c r="D16" s="65"/>
      <c r="E16" s="63"/>
      <c r="F16" s="63"/>
      <c r="G16" s="64"/>
      <c r="H16" s="63"/>
      <c r="I16" s="29"/>
    </row>
    <row r="17" spans="1:9" ht="15">
      <c r="A17" s="29" t="s">
        <v>104</v>
      </c>
      <c r="B17" s="63"/>
      <c r="C17" s="64"/>
      <c r="D17" s="65"/>
      <c r="E17" s="63"/>
      <c r="F17" s="63"/>
      <c r="G17" s="64"/>
      <c r="H17" s="63"/>
      <c r="I17" s="29"/>
    </row>
    <row r="18" spans="1:9" ht="15">
      <c r="A18" s="29" t="s">
        <v>103</v>
      </c>
      <c r="B18" s="63">
        <v>-1918</v>
      </c>
      <c r="C18" s="64"/>
      <c r="D18" s="65">
        <v>1190</v>
      </c>
      <c r="E18" s="63"/>
      <c r="F18" s="63">
        <v>-4439</v>
      </c>
      <c r="G18" s="64"/>
      <c r="H18" s="63">
        <v>2001</v>
      </c>
      <c r="I18" s="29"/>
    </row>
    <row r="19" spans="1:9" ht="15">
      <c r="A19" s="29"/>
      <c r="B19" s="63"/>
      <c r="C19" s="64"/>
      <c r="D19" s="65"/>
      <c r="E19" s="63"/>
      <c r="F19" s="63"/>
      <c r="G19" s="64"/>
      <c r="H19" s="63"/>
      <c r="I19" s="29"/>
    </row>
    <row r="20" spans="1:9" ht="15">
      <c r="A20" s="29" t="s">
        <v>39</v>
      </c>
      <c r="B20" s="63">
        <v>-6996</v>
      </c>
      <c r="C20" s="64"/>
      <c r="D20" s="65">
        <v>-10969</v>
      </c>
      <c r="E20" s="63"/>
      <c r="F20" s="63">
        <v>-14472</v>
      </c>
      <c r="G20" s="64"/>
      <c r="H20" s="63">
        <v>-19776</v>
      </c>
      <c r="I20" s="29"/>
    </row>
    <row r="21" spans="1:9" ht="15">
      <c r="A21" s="29"/>
      <c r="B21" s="63"/>
      <c r="C21" s="64"/>
      <c r="D21" s="65"/>
      <c r="E21" s="63"/>
      <c r="F21" s="63"/>
      <c r="G21" s="64"/>
      <c r="H21" s="63"/>
      <c r="I21" s="29"/>
    </row>
    <row r="22" spans="1:9" ht="15">
      <c r="A22" s="29" t="s">
        <v>40</v>
      </c>
      <c r="B22" s="63">
        <v>-4275</v>
      </c>
      <c r="C22" s="64"/>
      <c r="D22" s="65">
        <v>-6206</v>
      </c>
      <c r="E22" s="65"/>
      <c r="F22" s="63">
        <v>-8152</v>
      </c>
      <c r="G22" s="64"/>
      <c r="H22" s="63">
        <v>-9666</v>
      </c>
      <c r="I22" s="29"/>
    </row>
    <row r="23" spans="1:9" ht="15">
      <c r="A23" s="29"/>
      <c r="B23" s="63"/>
      <c r="C23" s="64"/>
      <c r="D23" s="65"/>
      <c r="E23" s="63"/>
      <c r="F23" s="63"/>
      <c r="G23" s="64"/>
      <c r="H23" s="63"/>
      <c r="I23" s="29"/>
    </row>
    <row r="24" spans="1:9" ht="15">
      <c r="A24" s="29" t="s">
        <v>5</v>
      </c>
      <c r="B24" s="63">
        <v>-6886</v>
      </c>
      <c r="C24" s="64"/>
      <c r="D24" s="65">
        <v>-7545</v>
      </c>
      <c r="E24" s="63"/>
      <c r="F24" s="63">
        <v>-16665</v>
      </c>
      <c r="G24" s="64"/>
      <c r="H24" s="63">
        <v>-16170</v>
      </c>
      <c r="I24" s="29"/>
    </row>
    <row r="25" spans="1:9" ht="15">
      <c r="A25" s="29"/>
      <c r="B25" s="63"/>
      <c r="C25" s="64"/>
      <c r="D25" s="65"/>
      <c r="E25" s="63"/>
      <c r="F25" s="63"/>
      <c r="G25" s="64"/>
      <c r="H25" s="63"/>
      <c r="I25" s="29"/>
    </row>
    <row r="26" spans="1:9" ht="15">
      <c r="A26" s="29" t="s">
        <v>54</v>
      </c>
      <c r="B26" s="63">
        <v>2905</v>
      </c>
      <c r="C26" s="64"/>
      <c r="D26" s="65">
        <v>3790</v>
      </c>
      <c r="E26" s="63"/>
      <c r="F26" s="63">
        <v>3453</v>
      </c>
      <c r="G26" s="64"/>
      <c r="H26" s="63">
        <v>9575</v>
      </c>
      <c r="I26" s="29"/>
    </row>
    <row r="27" spans="1:9" ht="15">
      <c r="A27" s="29"/>
      <c r="B27" s="66"/>
      <c r="C27" s="64"/>
      <c r="D27" s="66"/>
      <c r="E27" s="64"/>
      <c r="F27" s="66"/>
      <c r="G27" s="64"/>
      <c r="H27" s="66"/>
      <c r="I27" s="29"/>
    </row>
    <row r="28" spans="1:9" ht="15">
      <c r="A28" s="29" t="s">
        <v>6</v>
      </c>
      <c r="B28" s="63">
        <f>SUM(B12:B26)</f>
        <v>16264</v>
      </c>
      <c r="C28" s="63"/>
      <c r="D28" s="63">
        <f>SUM(D12:D26)</f>
        <v>10801</v>
      </c>
      <c r="E28" s="63"/>
      <c r="F28" s="63">
        <f>SUM(F12:F26)</f>
        <v>25349</v>
      </c>
      <c r="G28" s="63"/>
      <c r="H28" s="63">
        <f>SUM(H12:H26)</f>
        <v>24721</v>
      </c>
      <c r="I28" s="29"/>
    </row>
    <row r="29" spans="1:9" ht="15">
      <c r="A29" s="29"/>
      <c r="B29" s="63"/>
      <c r="C29" s="64"/>
      <c r="D29" s="63"/>
      <c r="E29" s="63"/>
      <c r="F29" s="63"/>
      <c r="G29" s="64"/>
      <c r="H29" s="63"/>
      <c r="I29" s="29"/>
    </row>
    <row r="30" spans="1:9" s="7" customFormat="1" ht="15">
      <c r="A30" s="49" t="s">
        <v>7</v>
      </c>
      <c r="B30" s="63">
        <v>-907</v>
      </c>
      <c r="C30" s="63"/>
      <c r="D30" s="65">
        <v>-796</v>
      </c>
      <c r="E30" s="63"/>
      <c r="F30" s="63">
        <v>-1788</v>
      </c>
      <c r="G30" s="67"/>
      <c r="H30" s="63">
        <v>-1593</v>
      </c>
      <c r="I30" s="49"/>
    </row>
    <row r="31" spans="1:9" ht="15">
      <c r="A31" s="29"/>
      <c r="B31" s="63"/>
      <c r="C31" s="64"/>
      <c r="D31" s="65"/>
      <c r="E31" s="63"/>
      <c r="F31" s="63"/>
      <c r="G31" s="64"/>
      <c r="H31" s="63"/>
      <c r="I31" s="29"/>
    </row>
    <row r="32" spans="1:9" ht="15">
      <c r="A32" s="29" t="s">
        <v>8</v>
      </c>
      <c r="B32" s="63">
        <v>63</v>
      </c>
      <c r="C32" s="64"/>
      <c r="D32" s="65">
        <v>1366</v>
      </c>
      <c r="E32" s="63"/>
      <c r="F32" s="63">
        <v>121</v>
      </c>
      <c r="G32" s="64"/>
      <c r="H32" s="63">
        <v>1412</v>
      </c>
      <c r="I32" s="29"/>
    </row>
    <row r="33" spans="1:9" ht="15">
      <c r="A33" s="29"/>
      <c r="B33" s="66"/>
      <c r="C33" s="64"/>
      <c r="D33" s="66"/>
      <c r="E33" s="64"/>
      <c r="F33" s="66"/>
      <c r="G33" s="64"/>
      <c r="H33" s="66"/>
      <c r="I33" s="29"/>
    </row>
    <row r="34" spans="1:9" ht="15">
      <c r="A34" s="29" t="s">
        <v>56</v>
      </c>
      <c r="B34" s="63">
        <f>SUM(B27:B32)</f>
        <v>15420</v>
      </c>
      <c r="C34" s="63"/>
      <c r="D34" s="63">
        <f>SUM(D27:D32)</f>
        <v>11371</v>
      </c>
      <c r="E34" s="63"/>
      <c r="F34" s="63">
        <f>SUM(F27:F32)</f>
        <v>23682</v>
      </c>
      <c r="G34" s="63"/>
      <c r="H34" s="63">
        <f>SUM(H27:H32)</f>
        <v>24540</v>
      </c>
      <c r="I34" s="29"/>
    </row>
    <row r="35" spans="1:9" ht="15">
      <c r="A35" s="29"/>
      <c r="B35" s="63"/>
      <c r="C35" s="63"/>
      <c r="D35" s="63"/>
      <c r="E35" s="63"/>
      <c r="F35" s="63"/>
      <c r="G35" s="63"/>
      <c r="H35" s="63"/>
      <c r="I35" s="29"/>
    </row>
    <row r="36" spans="1:9" ht="15">
      <c r="A36" s="29" t="s">
        <v>9</v>
      </c>
      <c r="B36" s="68">
        <v>-4402</v>
      </c>
      <c r="C36" s="64"/>
      <c r="D36" s="68">
        <v>-1348</v>
      </c>
      <c r="E36" s="64" t="s">
        <v>62</v>
      </c>
      <c r="F36" s="68">
        <v>-6676</v>
      </c>
      <c r="G36" s="64"/>
      <c r="H36" s="68">
        <v>-5346</v>
      </c>
      <c r="I36" s="29" t="s">
        <v>62</v>
      </c>
    </row>
    <row r="37" spans="1:9" ht="15">
      <c r="A37" s="29"/>
      <c r="B37" s="63"/>
      <c r="C37" s="64"/>
      <c r="D37" s="63"/>
      <c r="E37" s="63"/>
      <c r="F37" s="63"/>
      <c r="G37" s="64"/>
      <c r="H37" s="63"/>
      <c r="I37" s="29"/>
    </row>
    <row r="38" spans="1:9" ht="15">
      <c r="A38" s="29" t="s">
        <v>55</v>
      </c>
      <c r="B38" s="64">
        <f>SUM(B33:B36)</f>
        <v>11018</v>
      </c>
      <c r="C38" s="64"/>
      <c r="D38" s="64">
        <f>SUM(D33:D36)</f>
        <v>10023</v>
      </c>
      <c r="E38" s="64"/>
      <c r="F38" s="64">
        <f>SUM(F33:F36)</f>
        <v>17006</v>
      </c>
      <c r="G38" s="64"/>
      <c r="H38" s="64">
        <f>SUM(H33:H36)</f>
        <v>19194</v>
      </c>
      <c r="I38" s="29"/>
    </row>
    <row r="39" spans="1:9" ht="15">
      <c r="A39" s="29"/>
      <c r="B39" s="64"/>
      <c r="C39" s="64"/>
      <c r="D39" s="64"/>
      <c r="E39" s="64"/>
      <c r="F39" s="64"/>
      <c r="G39" s="64"/>
      <c r="H39" s="64"/>
      <c r="I39" s="29"/>
    </row>
    <row r="40" spans="1:9" ht="15">
      <c r="A40" s="29" t="s">
        <v>57</v>
      </c>
      <c r="B40" s="68">
        <v>-167</v>
      </c>
      <c r="C40" s="64"/>
      <c r="D40" s="65">
        <v>-228</v>
      </c>
      <c r="E40" s="69"/>
      <c r="F40" s="68">
        <v>-286</v>
      </c>
      <c r="G40" s="64"/>
      <c r="H40" s="70">
        <v>-228</v>
      </c>
      <c r="I40" s="29"/>
    </row>
    <row r="41" spans="1:9" ht="15">
      <c r="A41" s="29"/>
      <c r="B41" s="66"/>
      <c r="C41" s="64"/>
      <c r="D41" s="66"/>
      <c r="E41" s="64"/>
      <c r="F41" s="63"/>
      <c r="G41" s="64"/>
      <c r="H41" s="63"/>
      <c r="I41" s="29"/>
    </row>
    <row r="42" spans="1:9" ht="15">
      <c r="A42" s="29" t="s">
        <v>68</v>
      </c>
      <c r="B42" s="68">
        <f>SUM(B37:B40)</f>
        <v>10851</v>
      </c>
      <c r="C42" s="64"/>
      <c r="D42" s="68">
        <f>SUM(D37:D40)</f>
        <v>9795</v>
      </c>
      <c r="E42" s="64"/>
      <c r="F42" s="68">
        <f>SUM(F37:F40)</f>
        <v>16720</v>
      </c>
      <c r="G42" s="68"/>
      <c r="H42" s="68">
        <f>SUM(H37:H40)</f>
        <v>18966</v>
      </c>
      <c r="I42" s="29"/>
    </row>
    <row r="43" spans="1:9" ht="15">
      <c r="A43" s="29"/>
      <c r="B43" s="63"/>
      <c r="C43" s="64"/>
      <c r="D43" s="63"/>
      <c r="E43" s="63"/>
      <c r="F43" s="63"/>
      <c r="G43" s="64"/>
      <c r="H43" s="63"/>
      <c r="I43" s="29"/>
    </row>
    <row r="44" spans="1:9" ht="15.75" thickBot="1">
      <c r="A44" s="29" t="s">
        <v>36</v>
      </c>
      <c r="B44" s="71">
        <v>6.345836696024422</v>
      </c>
      <c r="C44" s="72"/>
      <c r="D44" s="71">
        <v>5.728271167409383</v>
      </c>
      <c r="E44" s="73"/>
      <c r="F44" s="71">
        <v>9.77812086973812</v>
      </c>
      <c r="G44" s="72"/>
      <c r="H44" s="71">
        <v>11.091617249728062</v>
      </c>
      <c r="I44" s="29"/>
    </row>
    <row r="45" spans="1:9" ht="16.5" thickBot="1" thickTop="1">
      <c r="A45" s="29" t="s">
        <v>37</v>
      </c>
      <c r="B45" s="71">
        <v>6.345836696024422</v>
      </c>
      <c r="C45" s="72"/>
      <c r="D45" s="71">
        <v>5.728271167409383</v>
      </c>
      <c r="E45" s="73"/>
      <c r="F45" s="71">
        <v>9.77812086973812</v>
      </c>
      <c r="G45" s="72"/>
      <c r="H45" s="71">
        <v>11.091617249728062</v>
      </c>
      <c r="I45" s="29"/>
    </row>
    <row r="46" spans="1:9" ht="15.75" thickTop="1">
      <c r="A46" s="29"/>
      <c r="B46" s="29"/>
      <c r="C46" s="29"/>
      <c r="D46" s="29"/>
      <c r="E46" s="29"/>
      <c r="F46" s="29"/>
      <c r="G46" s="29"/>
      <c r="H46" s="29"/>
      <c r="I46" s="29"/>
    </row>
    <row r="47" spans="1:9" ht="15">
      <c r="A47" s="28" t="s">
        <v>81</v>
      </c>
      <c r="B47" s="29"/>
      <c r="C47" s="29"/>
      <c r="D47" s="29"/>
      <c r="E47" s="29"/>
      <c r="F47" s="29"/>
      <c r="G47" s="29"/>
      <c r="H47" s="29"/>
      <c r="I47" s="29"/>
    </row>
    <row r="48" spans="1:9" ht="15">
      <c r="A48" s="29" t="s">
        <v>110</v>
      </c>
      <c r="B48" s="29"/>
      <c r="C48" s="29"/>
      <c r="D48" s="29"/>
      <c r="E48" s="29"/>
      <c r="F48" s="29"/>
      <c r="G48" s="29"/>
      <c r="H48" s="29"/>
      <c r="I48" s="29"/>
    </row>
    <row r="49" spans="1:9" ht="15">
      <c r="A49" s="29" t="s">
        <v>109</v>
      </c>
      <c r="B49" s="29"/>
      <c r="C49" s="29"/>
      <c r="D49" s="29"/>
      <c r="E49" s="29"/>
      <c r="F49" s="29"/>
      <c r="G49" s="29"/>
      <c r="H49" s="29"/>
      <c r="I49" s="29"/>
    </row>
    <row r="50" spans="1:9" ht="15">
      <c r="A50" s="29"/>
      <c r="B50" s="29"/>
      <c r="C50" s="29"/>
      <c r="D50" s="29"/>
      <c r="E50" s="29"/>
      <c r="F50" s="74"/>
      <c r="G50" s="29"/>
      <c r="H50" s="29"/>
      <c r="I50" s="29"/>
    </row>
    <row r="51" spans="1:9" ht="15.75">
      <c r="A51" s="50" t="s">
        <v>82</v>
      </c>
      <c r="B51" s="50"/>
      <c r="C51" s="50"/>
      <c r="D51" s="50"/>
      <c r="E51" s="50"/>
      <c r="F51" s="50"/>
      <c r="G51" s="50"/>
      <c r="H51" s="50"/>
      <c r="I51" s="50"/>
    </row>
    <row r="52" spans="1:9" ht="15.75">
      <c r="A52" s="51" t="s">
        <v>101</v>
      </c>
      <c r="B52" s="51"/>
      <c r="C52" s="51"/>
      <c r="D52" s="51"/>
      <c r="E52" s="51"/>
      <c r="F52" s="51"/>
      <c r="G52" s="51"/>
      <c r="H52" s="51"/>
      <c r="I52" s="51"/>
    </row>
    <row r="54" ht="15">
      <c r="H54" s="25"/>
    </row>
    <row r="55" ht="15">
      <c r="H55" s="26"/>
    </row>
  </sheetData>
  <printOptions/>
  <pageMargins left="0.76" right="0.28" top="0.44" bottom="0.61" header="0.32" footer="0.31"/>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J47"/>
  <sheetViews>
    <sheetView zoomScaleSheetLayoutView="75" workbookViewId="0" topLeftCell="A1">
      <selection activeCell="A1" sqref="A1:J1"/>
    </sheetView>
  </sheetViews>
  <sheetFormatPr defaultColWidth="9.140625" defaultRowHeight="12.75"/>
  <cols>
    <col min="1" max="1" width="32.421875" style="0" customWidth="1"/>
    <col min="2" max="2" width="12.140625" style="0" customWidth="1"/>
    <col min="3" max="3" width="1.28515625" style="0" customWidth="1"/>
    <col min="4" max="4" width="12.140625" style="0" customWidth="1"/>
    <col min="5" max="5" width="2.57421875" style="0" customWidth="1"/>
    <col min="6" max="6" width="12.140625" style="0" customWidth="1"/>
    <col min="7" max="7" width="1.28515625" style="0" customWidth="1"/>
    <col min="8" max="8" width="12.140625" style="0" customWidth="1"/>
    <col min="9" max="9" width="1.28515625" style="0" customWidth="1"/>
    <col min="10" max="10" width="12.140625" style="0" customWidth="1"/>
  </cols>
  <sheetData>
    <row r="1" spans="1:10" ht="15">
      <c r="A1" s="92" t="s">
        <v>32</v>
      </c>
      <c r="B1" s="92"/>
      <c r="C1" s="92"/>
      <c r="D1" s="92"/>
      <c r="E1" s="92"/>
      <c r="F1" s="92"/>
      <c r="G1" s="92"/>
      <c r="H1" s="92"/>
      <c r="I1" s="92"/>
      <c r="J1" s="92"/>
    </row>
    <row r="2" spans="1:10" ht="14.25">
      <c r="A2" s="9"/>
      <c r="B2" s="9"/>
      <c r="C2" s="11"/>
      <c r="D2" s="9"/>
      <c r="E2" s="11"/>
      <c r="F2" s="9"/>
      <c r="G2" s="11"/>
      <c r="H2" s="9"/>
      <c r="I2" s="11"/>
      <c r="J2" s="9"/>
    </row>
    <row r="3" spans="1:10" ht="15">
      <c r="A3" s="91" t="s">
        <v>69</v>
      </c>
      <c r="B3" s="91"/>
      <c r="C3" s="91"/>
      <c r="D3" s="91"/>
      <c r="E3" s="91"/>
      <c r="F3" s="91"/>
      <c r="G3" s="91"/>
      <c r="H3" s="91"/>
      <c r="I3" s="91"/>
      <c r="J3" s="91"/>
    </row>
    <row r="4" spans="1:10" ht="15">
      <c r="A4" s="91" t="s">
        <v>75</v>
      </c>
      <c r="B4" s="91"/>
      <c r="C4" s="91"/>
      <c r="D4" s="91"/>
      <c r="E4" s="91"/>
      <c r="F4" s="91"/>
      <c r="G4" s="91"/>
      <c r="H4" s="91"/>
      <c r="I4" s="91"/>
      <c r="J4" s="91"/>
    </row>
    <row r="5" spans="1:10" ht="15">
      <c r="A5" s="24"/>
      <c r="B5" s="24"/>
      <c r="C5" s="24"/>
      <c r="D5" s="24"/>
      <c r="E5" s="24"/>
      <c r="F5" s="24"/>
      <c r="G5" s="24"/>
      <c r="H5" s="24"/>
      <c r="I5" s="24"/>
      <c r="J5" s="24"/>
    </row>
    <row r="6" spans="1:10" ht="15">
      <c r="A6" s="26"/>
      <c r="B6" s="31"/>
      <c r="C6" s="32"/>
      <c r="D6" s="31" t="s">
        <v>19</v>
      </c>
      <c r="E6" s="32"/>
      <c r="F6" s="31" t="s">
        <v>19</v>
      </c>
      <c r="G6" s="32"/>
      <c r="H6" s="32"/>
      <c r="I6" s="32"/>
      <c r="J6" s="31"/>
    </row>
    <row r="7" spans="1:10" ht="15">
      <c r="A7" s="26"/>
      <c r="B7" s="31"/>
      <c r="C7" s="32"/>
      <c r="D7" s="31" t="s">
        <v>20</v>
      </c>
      <c r="E7" s="32"/>
      <c r="F7" s="31" t="s">
        <v>20</v>
      </c>
      <c r="G7" s="32"/>
      <c r="H7" s="31" t="s">
        <v>22</v>
      </c>
      <c r="I7" s="32"/>
      <c r="J7" s="31"/>
    </row>
    <row r="8" spans="1:10" ht="15">
      <c r="A8" s="26"/>
      <c r="B8" s="33" t="s">
        <v>12</v>
      </c>
      <c r="C8" s="32"/>
      <c r="D8" s="33" t="s">
        <v>21</v>
      </c>
      <c r="E8" s="32"/>
      <c r="F8" s="33" t="s">
        <v>83</v>
      </c>
      <c r="G8" s="32"/>
      <c r="H8" s="33" t="s">
        <v>23</v>
      </c>
      <c r="I8" s="32"/>
      <c r="J8" s="33" t="s">
        <v>24</v>
      </c>
    </row>
    <row r="9" spans="1:10" ht="15">
      <c r="A9" s="26"/>
      <c r="B9" s="34" t="s">
        <v>30</v>
      </c>
      <c r="C9" s="35"/>
      <c r="D9" s="34" t="s">
        <v>30</v>
      </c>
      <c r="E9" s="35"/>
      <c r="F9" s="34" t="s">
        <v>30</v>
      </c>
      <c r="G9" s="35"/>
      <c r="H9" s="34" t="s">
        <v>30</v>
      </c>
      <c r="I9" s="35"/>
      <c r="J9" s="34" t="s">
        <v>30</v>
      </c>
    </row>
    <row r="10" spans="1:10" ht="15">
      <c r="A10" s="26" t="s">
        <v>79</v>
      </c>
      <c r="B10" s="26"/>
      <c r="C10" s="36"/>
      <c r="D10" s="26"/>
      <c r="E10" s="36"/>
      <c r="F10" s="26"/>
      <c r="G10" s="36"/>
      <c r="H10" s="26"/>
      <c r="I10" s="36"/>
      <c r="J10" s="26"/>
    </row>
    <row r="11" spans="1:10" ht="15">
      <c r="A11" s="37" t="s">
        <v>76</v>
      </c>
      <c r="B11" s="26"/>
      <c r="C11" s="36"/>
      <c r="D11" s="26"/>
      <c r="E11" s="36"/>
      <c r="F11" s="26"/>
      <c r="G11" s="36"/>
      <c r="H11" s="26"/>
      <c r="I11" s="36"/>
      <c r="J11" s="26"/>
    </row>
    <row r="12" spans="1:10" ht="15">
      <c r="A12" s="26"/>
      <c r="B12" s="38"/>
      <c r="C12" s="39"/>
      <c r="D12" s="38"/>
      <c r="E12" s="39"/>
      <c r="F12" s="38"/>
      <c r="G12" s="39"/>
      <c r="H12" s="38"/>
      <c r="I12" s="39"/>
      <c r="J12" s="38"/>
    </row>
    <row r="13" spans="1:10" ht="15">
      <c r="A13" s="26" t="s">
        <v>84</v>
      </c>
      <c r="B13" s="38">
        <v>170994</v>
      </c>
      <c r="C13" s="39"/>
      <c r="D13" s="38">
        <v>0</v>
      </c>
      <c r="E13" s="39"/>
      <c r="F13" s="38">
        <v>0</v>
      </c>
      <c r="G13" s="39"/>
      <c r="H13" s="38">
        <v>666816</v>
      </c>
      <c r="I13" s="39"/>
      <c r="J13" s="38">
        <f>SUM(B13:H13)</f>
        <v>837810</v>
      </c>
    </row>
    <row r="14" spans="1:10" ht="15">
      <c r="A14" s="26" t="s">
        <v>85</v>
      </c>
      <c r="B14" s="38"/>
      <c r="C14" s="39"/>
      <c r="D14" s="38"/>
      <c r="E14" s="39"/>
      <c r="F14" s="38"/>
      <c r="G14" s="39"/>
      <c r="H14" s="38"/>
      <c r="I14" s="39"/>
      <c r="J14" s="38"/>
    </row>
    <row r="15" spans="1:10" ht="15">
      <c r="A15" s="26"/>
      <c r="B15" s="38"/>
      <c r="C15" s="39"/>
      <c r="D15" s="38"/>
      <c r="E15" s="39"/>
      <c r="F15" s="38"/>
      <c r="G15" s="39"/>
      <c r="H15" s="38"/>
      <c r="I15" s="39"/>
      <c r="J15" s="38"/>
    </row>
    <row r="16" spans="1:10" ht="15">
      <c r="A16" s="26" t="s">
        <v>86</v>
      </c>
      <c r="B16" s="38">
        <v>0</v>
      </c>
      <c r="C16" s="39"/>
      <c r="D16" s="38">
        <v>0</v>
      </c>
      <c r="E16" s="39"/>
      <c r="F16" s="38">
        <v>0</v>
      </c>
      <c r="G16" s="39"/>
      <c r="H16" s="38">
        <v>546</v>
      </c>
      <c r="I16" s="39"/>
      <c r="J16" s="38">
        <f>SUM(B16:H16)</f>
        <v>546</v>
      </c>
    </row>
    <row r="17" spans="1:10" ht="15">
      <c r="A17" s="26"/>
      <c r="B17" s="40"/>
      <c r="C17" s="39"/>
      <c r="D17" s="40"/>
      <c r="E17" s="39"/>
      <c r="F17" s="40"/>
      <c r="G17" s="39"/>
      <c r="H17" s="40"/>
      <c r="I17" s="39"/>
      <c r="J17" s="40"/>
    </row>
    <row r="18" spans="1:10" ht="15">
      <c r="A18" s="26" t="s">
        <v>87</v>
      </c>
      <c r="B18" s="39">
        <f>SUM(B12:B17)</f>
        <v>170994</v>
      </c>
      <c r="C18" s="39"/>
      <c r="D18" s="39">
        <f>SUM(D12:D17)</f>
        <v>0</v>
      </c>
      <c r="E18" s="39"/>
      <c r="F18" s="39">
        <f>SUM(F12:F17)</f>
        <v>0</v>
      </c>
      <c r="G18" s="39"/>
      <c r="H18" s="39">
        <f>SUM(H12:H17)</f>
        <v>667362</v>
      </c>
      <c r="I18" s="39"/>
      <c r="J18" s="39">
        <f>SUM(J12:J17)</f>
        <v>838356</v>
      </c>
    </row>
    <row r="19" spans="1:10" ht="15">
      <c r="A19" s="26"/>
      <c r="B19" s="26"/>
      <c r="C19" s="26"/>
      <c r="D19" s="26"/>
      <c r="E19" s="26"/>
      <c r="F19" s="26"/>
      <c r="G19" s="39"/>
      <c r="H19" s="38"/>
      <c r="I19" s="39"/>
      <c r="J19" s="38"/>
    </row>
    <row r="20" spans="1:10" ht="15">
      <c r="A20" s="26" t="s">
        <v>89</v>
      </c>
      <c r="B20" s="39">
        <v>0</v>
      </c>
      <c r="C20" s="39"/>
      <c r="D20" s="39">
        <v>0</v>
      </c>
      <c r="E20" s="39"/>
      <c r="F20" s="39">
        <v>0</v>
      </c>
      <c r="G20" s="39"/>
      <c r="H20" s="39">
        <v>16720</v>
      </c>
      <c r="I20" s="39"/>
      <c r="J20" s="39">
        <f>SUM(B20:H20)</f>
        <v>16720</v>
      </c>
    </row>
    <row r="21" spans="1:10" ht="15">
      <c r="A21" s="26"/>
      <c r="B21" s="39"/>
      <c r="C21" s="39"/>
      <c r="D21" s="39"/>
      <c r="E21" s="39"/>
      <c r="F21" s="39"/>
      <c r="G21" s="39"/>
      <c r="H21" s="39"/>
      <c r="I21" s="39"/>
      <c r="J21" s="39"/>
    </row>
    <row r="22" spans="1:10" ht="15">
      <c r="A22" s="26" t="s">
        <v>97</v>
      </c>
      <c r="B22" s="39">
        <v>0</v>
      </c>
      <c r="C22" s="39"/>
      <c r="D22" s="39">
        <v>0</v>
      </c>
      <c r="E22" s="39"/>
      <c r="F22" s="39">
        <v>0</v>
      </c>
      <c r="G22" s="39"/>
      <c r="H22" s="39">
        <v>-12312</v>
      </c>
      <c r="I22" s="39"/>
      <c r="J22" s="39">
        <f>SUM(B22:H22)</f>
        <v>-12312</v>
      </c>
    </row>
    <row r="23" spans="1:10" ht="15">
      <c r="A23" s="26"/>
      <c r="B23" s="39"/>
      <c r="C23" s="39"/>
      <c r="D23" s="39"/>
      <c r="E23" s="39"/>
      <c r="F23" s="39"/>
      <c r="G23" s="39"/>
      <c r="H23" s="39"/>
      <c r="I23" s="39"/>
      <c r="J23" s="39"/>
    </row>
    <row r="24" spans="1:10" ht="15.75" thickBot="1">
      <c r="A24" s="26" t="s">
        <v>88</v>
      </c>
      <c r="B24" s="41">
        <f>SUM(B18:B23)</f>
        <v>170994</v>
      </c>
      <c r="C24" s="39">
        <f>SUM(C13:C23)</f>
        <v>0</v>
      </c>
      <c r="D24" s="41">
        <f>SUM(D18:D23)</f>
        <v>0</v>
      </c>
      <c r="E24" s="39"/>
      <c r="F24" s="41">
        <f>SUM(F18:F23)</f>
        <v>0</v>
      </c>
      <c r="G24" s="39">
        <f>SUM(G13:G23)</f>
        <v>0</v>
      </c>
      <c r="H24" s="41">
        <f>SUM(H18:H23)</f>
        <v>671770</v>
      </c>
      <c r="I24" s="39"/>
      <c r="J24" s="41">
        <f>SUM(J18:J23)</f>
        <v>842764</v>
      </c>
    </row>
    <row r="25" spans="1:10" ht="15">
      <c r="A25" s="26"/>
      <c r="B25" s="38"/>
      <c r="C25" s="39"/>
      <c r="D25" s="38"/>
      <c r="E25" s="39"/>
      <c r="F25" s="38"/>
      <c r="G25" s="39"/>
      <c r="H25" s="38"/>
      <c r="I25" s="39"/>
      <c r="J25" s="38"/>
    </row>
    <row r="26" spans="1:10" ht="15">
      <c r="A26" s="26" t="s">
        <v>79</v>
      </c>
      <c r="B26" s="38"/>
      <c r="C26" s="39"/>
      <c r="D26" s="38"/>
      <c r="E26" s="39"/>
      <c r="F26" s="38"/>
      <c r="G26" s="39"/>
      <c r="H26" s="38"/>
      <c r="I26" s="39"/>
      <c r="J26" s="38"/>
    </row>
    <row r="27" spans="1:10" ht="15">
      <c r="A27" s="37" t="s">
        <v>80</v>
      </c>
      <c r="B27" s="26"/>
      <c r="C27" s="36"/>
      <c r="D27" s="26"/>
      <c r="E27" s="36"/>
      <c r="F27" s="26"/>
      <c r="G27" s="36"/>
      <c r="H27" s="26"/>
      <c r="I27" s="36"/>
      <c r="J27" s="26"/>
    </row>
    <row r="28" spans="1:10" ht="15">
      <c r="A28" s="26"/>
      <c r="B28" s="26"/>
      <c r="C28" s="36"/>
      <c r="D28" s="26"/>
      <c r="E28" s="36"/>
      <c r="F28" s="26"/>
      <c r="G28" s="36"/>
      <c r="H28" s="26"/>
      <c r="I28" s="36"/>
      <c r="J28" s="26"/>
    </row>
    <row r="29" spans="1:10" ht="15">
      <c r="A29" s="26" t="s">
        <v>84</v>
      </c>
      <c r="B29" s="38">
        <v>170994</v>
      </c>
      <c r="C29" s="39"/>
      <c r="D29" s="38">
        <v>0</v>
      </c>
      <c r="E29" s="39"/>
      <c r="F29" s="38">
        <v>0</v>
      </c>
      <c r="G29" s="39"/>
      <c r="H29" s="38">
        <v>644394</v>
      </c>
      <c r="I29" s="39"/>
      <c r="J29" s="38">
        <f>SUM(B29:H29)</f>
        <v>815388</v>
      </c>
    </row>
    <row r="30" spans="1:10" ht="15">
      <c r="A30" s="26" t="s">
        <v>85</v>
      </c>
      <c r="B30" s="38"/>
      <c r="C30" s="39"/>
      <c r="D30" s="38"/>
      <c r="E30" s="39"/>
      <c r="F30" s="38"/>
      <c r="G30" s="39"/>
      <c r="H30" s="38"/>
      <c r="I30" s="39"/>
      <c r="J30" s="38"/>
    </row>
    <row r="31" spans="1:10" ht="15">
      <c r="A31" s="26"/>
      <c r="B31" s="38"/>
      <c r="C31" s="39"/>
      <c r="D31" s="38"/>
      <c r="E31" s="39"/>
      <c r="F31" s="38"/>
      <c r="G31" s="39"/>
      <c r="H31" s="38"/>
      <c r="I31" s="39"/>
      <c r="J31" s="38"/>
    </row>
    <row r="32" spans="1:10" ht="15">
      <c r="A32" s="26" t="s">
        <v>86</v>
      </c>
      <c r="B32" s="38">
        <v>0</v>
      </c>
      <c r="C32" s="39"/>
      <c r="D32" s="38">
        <v>0</v>
      </c>
      <c r="E32" s="39"/>
      <c r="F32" s="38">
        <v>0</v>
      </c>
      <c r="G32" s="39"/>
      <c r="H32" s="38">
        <v>186</v>
      </c>
      <c r="I32" s="39"/>
      <c r="J32" s="38">
        <f>SUM(B32:H32)</f>
        <v>186</v>
      </c>
    </row>
    <row r="33" spans="1:10" ht="15">
      <c r="A33" s="26"/>
      <c r="B33" s="40"/>
      <c r="C33" s="39"/>
      <c r="D33" s="40"/>
      <c r="E33" s="39"/>
      <c r="F33" s="40"/>
      <c r="G33" s="39"/>
      <c r="H33" s="40"/>
      <c r="I33" s="39"/>
      <c r="J33" s="40"/>
    </row>
    <row r="34" spans="1:10" ht="15">
      <c r="A34" s="26" t="s">
        <v>87</v>
      </c>
      <c r="B34" s="38">
        <f>SUM(B28:B33)</f>
        <v>170994</v>
      </c>
      <c r="C34" s="39"/>
      <c r="D34" s="38">
        <f>SUM(D28:D33)</f>
        <v>0</v>
      </c>
      <c r="E34" s="39"/>
      <c r="F34" s="38">
        <f>SUM(F28:F33)</f>
        <v>0</v>
      </c>
      <c r="G34" s="39"/>
      <c r="H34" s="38">
        <f>SUM(H28:H33)</f>
        <v>644580</v>
      </c>
      <c r="I34" s="39"/>
      <c r="J34" s="38">
        <f>SUM(J28:J33)</f>
        <v>815574</v>
      </c>
    </row>
    <row r="35" spans="1:10" ht="15">
      <c r="A35" s="26"/>
      <c r="B35" s="38"/>
      <c r="C35" s="39"/>
      <c r="D35" s="38"/>
      <c r="E35" s="39"/>
      <c r="F35" s="38"/>
      <c r="G35" s="39"/>
      <c r="H35" s="38"/>
      <c r="I35" s="39"/>
      <c r="J35" s="38"/>
    </row>
    <row r="36" spans="1:10" ht="15">
      <c r="A36" s="26" t="s">
        <v>89</v>
      </c>
      <c r="B36" s="38">
        <v>0</v>
      </c>
      <c r="C36" s="39"/>
      <c r="D36" s="38">
        <v>0</v>
      </c>
      <c r="E36" s="39"/>
      <c r="F36" s="38">
        <v>0</v>
      </c>
      <c r="G36" s="39"/>
      <c r="H36" s="38">
        <v>18966</v>
      </c>
      <c r="I36" s="39"/>
      <c r="J36" s="38">
        <f>SUM(B36:H36)</f>
        <v>18966</v>
      </c>
    </row>
    <row r="37" spans="1:10" ht="15">
      <c r="A37" s="26"/>
      <c r="B37" s="38"/>
      <c r="C37" s="39"/>
      <c r="D37" s="38"/>
      <c r="E37" s="39"/>
      <c r="F37" s="38"/>
      <c r="G37" s="39"/>
      <c r="H37" s="38"/>
      <c r="I37" s="39"/>
      <c r="J37" s="38"/>
    </row>
    <row r="38" spans="1:10" ht="15.75" thickBot="1">
      <c r="A38" s="26" t="s">
        <v>88</v>
      </c>
      <c r="B38" s="41">
        <f>SUM(B34:B37)</f>
        <v>170994</v>
      </c>
      <c r="C38" s="42">
        <f aca="true" t="shared" si="0" ref="C38:I38">SUM(C29:C37)</f>
        <v>0</v>
      </c>
      <c r="D38" s="41">
        <f>SUM(D34:D37)</f>
        <v>0</v>
      </c>
      <c r="E38" s="42"/>
      <c r="F38" s="41">
        <f>SUM(F34:F37)</f>
        <v>0</v>
      </c>
      <c r="G38" s="42">
        <f t="shared" si="0"/>
        <v>0</v>
      </c>
      <c r="H38" s="41">
        <f>SUM(H34:H37)</f>
        <v>663546</v>
      </c>
      <c r="I38" s="42">
        <f t="shared" si="0"/>
        <v>0</v>
      </c>
      <c r="J38" s="41">
        <f>SUM(J34:J37)</f>
        <v>834540</v>
      </c>
    </row>
    <row r="39" spans="1:10" ht="15">
      <c r="A39" s="26"/>
      <c r="B39" s="39"/>
      <c r="C39" s="39"/>
      <c r="D39" s="39"/>
      <c r="E39" s="39"/>
      <c r="F39" s="39"/>
      <c r="G39" s="39"/>
      <c r="H39" s="39"/>
      <c r="I39" s="39"/>
      <c r="J39" s="39"/>
    </row>
    <row r="40" spans="1:10" ht="15">
      <c r="A40" s="26"/>
      <c r="B40" s="39"/>
      <c r="C40" s="39"/>
      <c r="D40" s="39"/>
      <c r="E40" s="39"/>
      <c r="F40" s="39"/>
      <c r="G40" s="39"/>
      <c r="H40" s="39"/>
      <c r="I40" s="39"/>
      <c r="J40" s="39"/>
    </row>
    <row r="41" spans="1:10" ht="15">
      <c r="A41" s="28" t="s">
        <v>81</v>
      </c>
      <c r="B41" s="26"/>
      <c r="C41" s="36"/>
      <c r="D41" s="26"/>
      <c r="E41" s="36"/>
      <c r="F41" s="26"/>
      <c r="G41" s="36"/>
      <c r="H41" s="26"/>
      <c r="I41" s="36"/>
      <c r="J41" s="26"/>
    </row>
    <row r="42" spans="1:10" ht="15">
      <c r="A42" s="29" t="s">
        <v>93</v>
      </c>
      <c r="B42" s="38"/>
      <c r="C42" s="39"/>
      <c r="D42" s="38"/>
      <c r="E42" s="39"/>
      <c r="F42" s="38"/>
      <c r="G42" s="39"/>
      <c r="H42" s="38"/>
      <c r="I42" s="39"/>
      <c r="J42" s="38"/>
    </row>
    <row r="43" spans="1:10" ht="15">
      <c r="A43" s="29" t="s">
        <v>90</v>
      </c>
      <c r="B43" s="38"/>
      <c r="C43" s="39"/>
      <c r="D43" s="43"/>
      <c r="E43" s="39"/>
      <c r="F43" s="43"/>
      <c r="G43" s="39"/>
      <c r="H43" s="38"/>
      <c r="I43" s="39"/>
      <c r="J43" s="38"/>
    </row>
    <row r="44" spans="1:10" ht="15">
      <c r="A44" s="26"/>
      <c r="B44" s="38"/>
      <c r="C44" s="39"/>
      <c r="D44" s="38"/>
      <c r="E44" s="39"/>
      <c r="F44" s="38"/>
      <c r="G44" s="39"/>
      <c r="H44" s="38"/>
      <c r="I44" s="39"/>
      <c r="J44" s="38"/>
    </row>
    <row r="45" spans="1:10" ht="15.75">
      <c r="A45" s="50" t="s">
        <v>94</v>
      </c>
      <c r="B45" s="9"/>
      <c r="C45" s="9"/>
      <c r="D45" s="9"/>
      <c r="E45" s="11"/>
      <c r="F45" s="9"/>
      <c r="G45" s="9"/>
      <c r="H45" s="9"/>
      <c r="I45" s="9"/>
      <c r="J45" s="9"/>
    </row>
    <row r="46" spans="1:10" ht="15.75">
      <c r="A46" s="51" t="s">
        <v>108</v>
      </c>
      <c r="B46" s="9"/>
      <c r="C46" s="9"/>
      <c r="D46" s="9"/>
      <c r="E46" s="11"/>
      <c r="F46" s="9"/>
      <c r="G46" s="9"/>
      <c r="H46" s="9"/>
      <c r="I46" s="9"/>
      <c r="J46" s="9"/>
    </row>
    <row r="47" ht="12.75">
      <c r="A47" s="1"/>
    </row>
  </sheetData>
  <mergeCells count="3">
    <mergeCell ref="A3:J3"/>
    <mergeCell ref="A4:J4"/>
    <mergeCell ref="A1:J1"/>
  </mergeCells>
  <printOptions/>
  <pageMargins left="0.64" right="0.3" top="0.82" bottom="1" header="0.5" footer="0.5"/>
  <pageSetup horizontalDpi="1200" verticalDpi="1200" orientation="portrait" scale="92" r:id="rId1"/>
</worksheet>
</file>

<file path=xl/worksheets/sheet4.xml><?xml version="1.0" encoding="utf-8"?>
<worksheet xmlns="http://schemas.openxmlformats.org/spreadsheetml/2006/main" xmlns:r="http://schemas.openxmlformats.org/officeDocument/2006/relationships">
  <dimension ref="A1:F53"/>
  <sheetViews>
    <sheetView zoomScaleSheetLayoutView="100" workbookViewId="0" topLeftCell="A1">
      <selection activeCell="A9" sqref="A9"/>
    </sheetView>
  </sheetViews>
  <sheetFormatPr defaultColWidth="9.140625" defaultRowHeight="12.75"/>
  <cols>
    <col min="1" max="1" width="3.421875" style="0" customWidth="1"/>
    <col min="2" max="2" width="63.421875" style="0" customWidth="1"/>
    <col min="3" max="3" width="14.421875" style="7" customWidth="1"/>
    <col min="4" max="4" width="4.421875" style="0" customWidth="1"/>
    <col min="5" max="5" width="10.421875" style="0" customWidth="1"/>
    <col min="6" max="6" width="9.28125" style="0" customWidth="1"/>
  </cols>
  <sheetData>
    <row r="1" spans="1:3" ht="15">
      <c r="A1" s="75" t="s">
        <v>32</v>
      </c>
      <c r="B1" s="75"/>
      <c r="C1" s="76"/>
    </row>
    <row r="2" spans="1:3" ht="8.25" customHeight="1">
      <c r="A2" s="77"/>
      <c r="B2" s="77"/>
      <c r="C2" s="76"/>
    </row>
    <row r="3" spans="1:3" ht="15">
      <c r="A3" s="78" t="s">
        <v>59</v>
      </c>
      <c r="B3" s="78"/>
      <c r="C3" s="76"/>
    </row>
    <row r="4" spans="1:4" ht="15">
      <c r="A4" s="78" t="s">
        <v>75</v>
      </c>
      <c r="B4" s="78"/>
      <c r="C4" s="76"/>
      <c r="D4" s="5"/>
    </row>
    <row r="5" spans="1:4" ht="8.25" customHeight="1">
      <c r="A5" s="78"/>
      <c r="B5" s="78"/>
      <c r="C5" s="76"/>
      <c r="D5" s="5"/>
    </row>
    <row r="6" spans="1:4" ht="14.25">
      <c r="A6" s="77"/>
      <c r="B6" s="77"/>
      <c r="C6" s="79">
        <v>2003</v>
      </c>
      <c r="D6" s="5"/>
    </row>
    <row r="7" spans="1:4" ht="14.25">
      <c r="A7" s="77"/>
      <c r="B7" s="77"/>
      <c r="C7" s="80" t="s">
        <v>77</v>
      </c>
      <c r="D7" s="4"/>
    </row>
    <row r="8" spans="1:4" ht="14.25">
      <c r="A8" s="77"/>
      <c r="B8" s="77"/>
      <c r="C8" s="81" t="s">
        <v>18</v>
      </c>
      <c r="D8" s="4"/>
    </row>
    <row r="9" spans="1:4" ht="14.25">
      <c r="A9" s="77"/>
      <c r="B9" s="77"/>
      <c r="C9" s="80" t="s">
        <v>78</v>
      </c>
      <c r="D9" s="4"/>
    </row>
    <row r="10" spans="1:4" ht="14.25">
      <c r="A10" s="77"/>
      <c r="B10" s="77"/>
      <c r="C10" s="80" t="s">
        <v>30</v>
      </c>
      <c r="D10" s="4"/>
    </row>
    <row r="11" spans="1:4" ht="14.25">
      <c r="A11" s="77"/>
      <c r="B11" s="77"/>
      <c r="C11" s="82"/>
      <c r="D11" s="5"/>
    </row>
    <row r="12" spans="1:4" ht="14.25">
      <c r="A12" s="77" t="s">
        <v>61</v>
      </c>
      <c r="B12" s="77"/>
      <c r="C12" s="82">
        <v>23682</v>
      </c>
      <c r="D12" s="3"/>
    </row>
    <row r="13" spans="1:4" ht="14.25">
      <c r="A13" s="77"/>
      <c r="B13" s="77"/>
      <c r="C13" s="82"/>
      <c r="D13" s="3"/>
    </row>
    <row r="14" spans="1:4" ht="14.25">
      <c r="A14" s="77" t="s">
        <v>70</v>
      </c>
      <c r="B14" s="77"/>
      <c r="C14" s="82"/>
      <c r="D14" s="3"/>
    </row>
    <row r="15" spans="1:4" ht="14.25">
      <c r="A15" s="77"/>
      <c r="B15" s="77" t="s">
        <v>15</v>
      </c>
      <c r="C15" s="82">
        <v>-7188</v>
      </c>
      <c r="D15" s="3"/>
    </row>
    <row r="16" spans="1:4" ht="14.25">
      <c r="A16" s="77"/>
      <c r="B16" s="77"/>
      <c r="C16" s="83"/>
      <c r="D16" s="3"/>
    </row>
    <row r="17" spans="1:4" ht="14.25">
      <c r="A17" s="77" t="s">
        <v>16</v>
      </c>
      <c r="B17" s="77"/>
      <c r="C17" s="82">
        <f>SUM(C12:C15)</f>
        <v>16494</v>
      </c>
      <c r="D17" s="3"/>
    </row>
    <row r="18" spans="1:4" ht="14.25">
      <c r="A18" s="77"/>
      <c r="B18" s="77"/>
      <c r="C18" s="82"/>
      <c r="D18" s="3"/>
    </row>
    <row r="19" spans="1:4" ht="14.25">
      <c r="A19" s="77" t="s">
        <v>17</v>
      </c>
      <c r="B19" s="77"/>
      <c r="C19" s="82"/>
      <c r="D19" s="3"/>
    </row>
    <row r="20" spans="1:4" ht="14.25">
      <c r="A20" s="77"/>
      <c r="B20" s="77" t="s">
        <v>44</v>
      </c>
      <c r="C20" s="82">
        <v>-21822</v>
      </c>
      <c r="D20" s="3"/>
    </row>
    <row r="21" spans="1:4" ht="14.25">
      <c r="A21" s="77"/>
      <c r="B21" s="77" t="s">
        <v>45</v>
      </c>
      <c r="C21" s="82">
        <v>5781</v>
      </c>
      <c r="D21" s="3"/>
    </row>
    <row r="22" spans="1:4" ht="14.25">
      <c r="A22" s="77" t="s">
        <v>111</v>
      </c>
      <c r="B22" s="77"/>
      <c r="C22" s="82">
        <v>3126</v>
      </c>
      <c r="D22" s="3"/>
    </row>
    <row r="23" spans="1:4" ht="14.25">
      <c r="A23" s="77" t="s">
        <v>112</v>
      </c>
      <c r="B23" s="77"/>
      <c r="C23" s="82">
        <v>105</v>
      </c>
      <c r="D23" s="3"/>
    </row>
    <row r="24" spans="1:4" ht="14.25">
      <c r="A24" s="77" t="s">
        <v>98</v>
      </c>
      <c r="B24" s="77"/>
      <c r="C24" s="82">
        <f>-1698-5</f>
        <v>-1703</v>
      </c>
      <c r="D24" s="3"/>
    </row>
    <row r="25" spans="1:4" ht="14.25">
      <c r="A25" s="77" t="s">
        <v>72</v>
      </c>
      <c r="B25" s="77"/>
      <c r="C25" s="82">
        <v>-5831</v>
      </c>
      <c r="D25" s="3"/>
    </row>
    <row r="26" spans="1:4" ht="14.25">
      <c r="A26" s="77" t="s">
        <v>73</v>
      </c>
      <c r="B26" s="77"/>
      <c r="C26" s="84">
        <f>SUM(C16:C25)</f>
        <v>-3850</v>
      </c>
      <c r="D26" s="3"/>
    </row>
    <row r="27" spans="1:4" ht="14.25">
      <c r="A27" s="77"/>
      <c r="B27" s="77"/>
      <c r="C27" s="82"/>
      <c r="D27" s="3"/>
    </row>
    <row r="28" spans="1:4" ht="14.25">
      <c r="A28" s="77" t="s">
        <v>41</v>
      </c>
      <c r="B28" s="77"/>
      <c r="C28" s="85"/>
      <c r="D28" s="3"/>
    </row>
    <row r="29" spans="1:4" ht="14.25">
      <c r="A29" s="77"/>
      <c r="B29" s="77" t="s">
        <v>65</v>
      </c>
      <c r="C29" s="85">
        <f>7754+177+23+2000+90+167+55+61</f>
        <v>10327</v>
      </c>
      <c r="D29" s="3"/>
    </row>
    <row r="30" spans="1:4" ht="14.25">
      <c r="A30" s="77"/>
      <c r="B30" s="77" t="s">
        <v>100</v>
      </c>
      <c r="C30" s="85">
        <v>-43</v>
      </c>
      <c r="D30" s="3"/>
    </row>
    <row r="31" spans="1:4" ht="14.25">
      <c r="A31" s="77"/>
      <c r="B31" s="77" t="s">
        <v>71</v>
      </c>
      <c r="C31" s="85">
        <v>-7600</v>
      </c>
      <c r="D31" s="3"/>
    </row>
    <row r="32" spans="1:6" ht="14.25">
      <c r="A32" s="77"/>
      <c r="B32" s="77" t="s">
        <v>63</v>
      </c>
      <c r="C32" s="85">
        <v>-3270</v>
      </c>
      <c r="D32" s="3"/>
      <c r="F32" s="6"/>
    </row>
    <row r="33" spans="1:6" ht="14.25">
      <c r="A33" s="77"/>
      <c r="B33" s="77" t="s">
        <v>99</v>
      </c>
      <c r="C33" s="85">
        <v>-2000</v>
      </c>
      <c r="D33" s="3"/>
      <c r="F33" s="6"/>
    </row>
    <row r="34" spans="1:6" ht="14.25">
      <c r="A34" s="77"/>
      <c r="B34" s="77" t="s">
        <v>64</v>
      </c>
      <c r="C34" s="85">
        <v>-967</v>
      </c>
      <c r="D34" s="3"/>
      <c r="F34" s="6"/>
    </row>
    <row r="35" spans="1:4" ht="14.25">
      <c r="A35" s="77"/>
      <c r="B35" s="86"/>
      <c r="C35" s="85"/>
      <c r="D35" s="3"/>
    </row>
    <row r="36" spans="1:4" ht="14.25">
      <c r="A36" s="77"/>
      <c r="B36" s="86"/>
      <c r="C36" s="84">
        <f>SUM(C28:C35)</f>
        <v>-3553</v>
      </c>
      <c r="D36" s="3"/>
    </row>
    <row r="37" spans="1:4" ht="14.25">
      <c r="A37" s="77"/>
      <c r="B37" s="86"/>
      <c r="C37" s="85"/>
      <c r="D37" s="3"/>
    </row>
    <row r="38" spans="1:4" ht="14.25">
      <c r="A38" s="77" t="s">
        <v>42</v>
      </c>
      <c r="B38" s="86"/>
      <c r="C38" s="85"/>
      <c r="D38" s="3"/>
    </row>
    <row r="39" spans="1:4" ht="14.25">
      <c r="A39" s="77"/>
      <c r="B39" s="77" t="s">
        <v>60</v>
      </c>
      <c r="C39" s="85">
        <v>3500</v>
      </c>
      <c r="D39" s="3"/>
    </row>
    <row r="40" spans="1:4" ht="14.25">
      <c r="A40" s="77"/>
      <c r="B40" s="86"/>
      <c r="C40" s="85"/>
      <c r="D40" s="3"/>
    </row>
    <row r="41" spans="1:4" ht="14.25">
      <c r="A41" s="77"/>
      <c r="B41" s="86"/>
      <c r="C41" s="84">
        <f>SUM(C38:C40)</f>
        <v>3500</v>
      </c>
      <c r="D41" s="3"/>
    </row>
    <row r="42" spans="1:4" ht="14.25">
      <c r="A42" s="77"/>
      <c r="B42" s="86"/>
      <c r="C42" s="85"/>
      <c r="D42" s="3"/>
    </row>
    <row r="43" spans="1:5" ht="14.25">
      <c r="A43" s="77" t="s">
        <v>43</v>
      </c>
      <c r="B43" s="86"/>
      <c r="C43" s="85">
        <f>+C26+C36+C41</f>
        <v>-3903</v>
      </c>
      <c r="D43" s="3"/>
      <c r="E43" s="2"/>
    </row>
    <row r="44" spans="1:5" ht="14.25">
      <c r="A44" s="77"/>
      <c r="B44" s="86"/>
      <c r="C44" s="85"/>
      <c r="D44" s="3"/>
      <c r="E44" s="2"/>
    </row>
    <row r="45" spans="1:4" ht="14.25">
      <c r="A45" s="77" t="s">
        <v>116</v>
      </c>
      <c r="B45" s="86"/>
      <c r="C45" s="85"/>
      <c r="D45" s="3"/>
    </row>
    <row r="46" spans="1:4" ht="14.25">
      <c r="A46" s="77" t="s">
        <v>117</v>
      </c>
      <c r="B46" s="77"/>
      <c r="C46" s="93">
        <v>530843</v>
      </c>
      <c r="D46" s="3"/>
    </row>
    <row r="47" spans="1:4" ht="14.25">
      <c r="A47" s="77"/>
      <c r="B47" s="77"/>
      <c r="C47" s="83"/>
      <c r="D47" s="3"/>
    </row>
    <row r="48" spans="1:4" ht="14.25">
      <c r="A48" s="77" t="s">
        <v>116</v>
      </c>
      <c r="B48" s="77"/>
      <c r="C48" s="85"/>
      <c r="D48" s="3"/>
    </row>
    <row r="49" spans="1:5" ht="15" thickBot="1">
      <c r="A49" s="77" t="s">
        <v>118</v>
      </c>
      <c r="B49" s="77"/>
      <c r="C49" s="87">
        <f>SUM(C43:C48)</f>
        <v>526940</v>
      </c>
      <c r="D49" s="3"/>
      <c r="E49" s="2"/>
    </row>
    <row r="50" spans="1:4" ht="14.25">
      <c r="A50" s="77"/>
      <c r="B50" s="77"/>
      <c r="C50" s="85"/>
      <c r="D50" s="3"/>
    </row>
    <row r="51" spans="1:4" ht="15">
      <c r="A51" s="88" t="s">
        <v>113</v>
      </c>
      <c r="B51" s="88"/>
      <c r="C51" s="76"/>
      <c r="D51" s="5"/>
    </row>
    <row r="52" spans="1:4" ht="15">
      <c r="A52" s="75" t="s">
        <v>114</v>
      </c>
      <c r="B52" s="88"/>
      <c r="C52" s="76"/>
      <c r="D52" s="5"/>
    </row>
    <row r="53" spans="1:3" ht="15">
      <c r="A53" s="75"/>
      <c r="B53" s="75"/>
      <c r="C53" s="76"/>
    </row>
  </sheetData>
  <printOptions/>
  <pageMargins left="1.22" right="0.5" top="0.47" bottom="0.63" header="0.33" footer="0.63"/>
  <pageSetup horizontalDpi="1200" verticalDpi="12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 user</dc:creator>
  <cp:keywords/>
  <dc:description/>
  <cp:lastModifiedBy>jkkam</cp:lastModifiedBy>
  <cp:lastPrinted>2003-08-27T07:58:44Z</cp:lastPrinted>
  <dcterms:created xsi:type="dcterms:W3CDTF">2002-08-26T14:50:52Z</dcterms:created>
  <dcterms:modified xsi:type="dcterms:W3CDTF">2003-08-27T10:04:53Z</dcterms:modified>
  <cp:category/>
  <cp:version/>
  <cp:contentType/>
  <cp:contentStatus/>
</cp:coreProperties>
</file>